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Информация\ПДУЭРК Экопартнерство\"/>
    </mc:Choice>
  </mc:AlternateContent>
  <bookViews>
    <workbookView xWindow="0" yWindow="0" windowWidth="28800" windowHeight="12330"/>
  </bookViews>
  <sheets>
    <sheet name="ТЭР нат ед" sheetId="2" r:id="rId1"/>
    <sheet name="МВт и СО2" sheetId="1" r:id="rId2"/>
    <sheet name="распределение по секторам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3" l="1"/>
  <c r="M157" i="1" l="1"/>
  <c r="L157" i="1"/>
  <c r="K157" i="1"/>
  <c r="J157" i="1"/>
  <c r="I157" i="1"/>
  <c r="H157" i="1"/>
  <c r="G157" i="1"/>
  <c r="F157" i="1"/>
  <c r="E157" i="1"/>
  <c r="D157" i="1"/>
  <c r="M156" i="1"/>
  <c r="L156" i="1"/>
  <c r="K156" i="1"/>
  <c r="J156" i="1"/>
  <c r="I156" i="1"/>
  <c r="H156" i="1"/>
  <c r="G156" i="1"/>
  <c r="F156" i="1"/>
  <c r="E156" i="1"/>
  <c r="D156" i="1"/>
  <c r="M155" i="1"/>
  <c r="L155" i="1"/>
  <c r="K155" i="1"/>
  <c r="J155" i="1"/>
  <c r="I155" i="1"/>
  <c r="H155" i="1"/>
  <c r="G155" i="1"/>
  <c r="F155" i="1"/>
  <c r="E155" i="1"/>
  <c r="D155" i="1"/>
  <c r="M154" i="1"/>
  <c r="L154" i="1"/>
  <c r="K154" i="1"/>
  <c r="J154" i="1"/>
  <c r="I154" i="1"/>
  <c r="H154" i="1"/>
  <c r="G154" i="1"/>
  <c r="F154" i="1"/>
  <c r="E154" i="1"/>
  <c r="D154" i="1"/>
  <c r="M153" i="1"/>
  <c r="L153" i="1"/>
  <c r="K153" i="1"/>
  <c r="J153" i="1"/>
  <c r="I153" i="1"/>
  <c r="H153" i="1"/>
  <c r="G153" i="1"/>
  <c r="F153" i="1"/>
  <c r="E153" i="1"/>
  <c r="D153" i="1"/>
  <c r="M152" i="1"/>
  <c r="L152" i="1"/>
  <c r="K152" i="1"/>
  <c r="J152" i="1"/>
  <c r="I152" i="1"/>
  <c r="H152" i="1"/>
  <c r="G152" i="1"/>
  <c r="F152" i="1"/>
  <c r="E152" i="1"/>
  <c r="D152" i="1"/>
  <c r="M151" i="1"/>
  <c r="L151" i="1"/>
  <c r="K151" i="1"/>
  <c r="J151" i="1"/>
  <c r="I151" i="1"/>
  <c r="H151" i="1"/>
  <c r="G151" i="1"/>
  <c r="F151" i="1"/>
  <c r="E151" i="1"/>
  <c r="D151" i="1"/>
  <c r="M150" i="1"/>
  <c r="L150" i="1"/>
  <c r="K150" i="1"/>
  <c r="J150" i="1"/>
  <c r="I150" i="1"/>
  <c r="H150" i="1"/>
  <c r="G150" i="1"/>
  <c r="F150" i="1"/>
  <c r="E150" i="1"/>
  <c r="D150" i="1"/>
  <c r="M149" i="1"/>
  <c r="L149" i="1"/>
  <c r="K149" i="1"/>
  <c r="J149" i="1"/>
  <c r="I149" i="1"/>
  <c r="H149" i="1"/>
  <c r="G149" i="1"/>
  <c r="F149" i="1"/>
  <c r="E149" i="1"/>
  <c r="D149" i="1"/>
  <c r="M148" i="1"/>
  <c r="L148" i="1"/>
  <c r="K148" i="1"/>
  <c r="J148" i="1"/>
  <c r="I148" i="1"/>
  <c r="H148" i="1"/>
  <c r="G148" i="1"/>
  <c r="F148" i="1"/>
  <c r="E148" i="1"/>
  <c r="D148" i="1"/>
  <c r="M147" i="1"/>
  <c r="L147" i="1"/>
  <c r="K147" i="1"/>
  <c r="J147" i="1"/>
  <c r="I147" i="1"/>
  <c r="H147" i="1"/>
  <c r="G147" i="1"/>
  <c r="F147" i="1"/>
  <c r="E147" i="1"/>
  <c r="D147" i="1"/>
  <c r="M146" i="1"/>
  <c r="L146" i="1"/>
  <c r="K146" i="1"/>
  <c r="J146" i="1"/>
  <c r="I146" i="1"/>
  <c r="H146" i="1"/>
  <c r="G146" i="1"/>
  <c r="F146" i="1"/>
  <c r="E146" i="1"/>
  <c r="D146" i="1"/>
  <c r="M145" i="1"/>
  <c r="L145" i="1"/>
  <c r="K145" i="1"/>
  <c r="J145" i="1"/>
  <c r="I145" i="1"/>
  <c r="H145" i="1"/>
  <c r="G145" i="1"/>
  <c r="F145" i="1"/>
  <c r="E145" i="1"/>
  <c r="D145" i="1"/>
  <c r="M144" i="1"/>
  <c r="L144" i="1"/>
  <c r="K144" i="1"/>
  <c r="J144" i="1"/>
  <c r="I144" i="1"/>
  <c r="H144" i="1"/>
  <c r="G144" i="1"/>
  <c r="F144" i="1"/>
  <c r="E144" i="1"/>
  <c r="D144" i="1"/>
  <c r="M143" i="1"/>
  <c r="L143" i="1"/>
  <c r="K143" i="1"/>
  <c r="J143" i="1"/>
  <c r="I143" i="1"/>
  <c r="H143" i="1"/>
  <c r="G143" i="1"/>
  <c r="F143" i="1"/>
  <c r="E143" i="1"/>
  <c r="D143" i="1"/>
  <c r="M142" i="1"/>
  <c r="L142" i="1"/>
  <c r="K142" i="1"/>
  <c r="J142" i="1"/>
  <c r="I142" i="1"/>
  <c r="H142" i="1"/>
  <c r="G142" i="1"/>
  <c r="F142" i="1"/>
  <c r="E142" i="1"/>
  <c r="D142" i="1"/>
  <c r="M123" i="1"/>
  <c r="L123" i="1"/>
  <c r="K123" i="1"/>
  <c r="J123" i="1"/>
  <c r="I123" i="1"/>
  <c r="H123" i="1"/>
  <c r="G123" i="1"/>
  <c r="F123" i="1"/>
  <c r="E123" i="1"/>
  <c r="D123" i="1"/>
  <c r="M122" i="1"/>
  <c r="L122" i="1"/>
  <c r="Z122" i="1" s="1"/>
  <c r="K122" i="1"/>
  <c r="J122" i="1"/>
  <c r="I122" i="1"/>
  <c r="H122" i="1"/>
  <c r="G122" i="1"/>
  <c r="F122" i="1"/>
  <c r="E122" i="1"/>
  <c r="D122" i="1"/>
  <c r="M121" i="1"/>
  <c r="L121" i="1"/>
  <c r="K121" i="1"/>
  <c r="J121" i="1"/>
  <c r="I121" i="1"/>
  <c r="H121" i="1"/>
  <c r="G121" i="1"/>
  <c r="F121" i="1"/>
  <c r="E121" i="1"/>
  <c r="D121" i="1"/>
  <c r="M120" i="1"/>
  <c r="L120" i="1"/>
  <c r="Z120" i="1" s="1"/>
  <c r="K120" i="1"/>
  <c r="J120" i="1"/>
  <c r="I120" i="1"/>
  <c r="H120" i="1"/>
  <c r="G120" i="1"/>
  <c r="F120" i="1"/>
  <c r="E120" i="1"/>
  <c r="D120" i="1"/>
  <c r="M119" i="1"/>
  <c r="L119" i="1"/>
  <c r="K119" i="1"/>
  <c r="J119" i="1"/>
  <c r="I119" i="1"/>
  <c r="H119" i="1"/>
  <c r="G119" i="1"/>
  <c r="F119" i="1"/>
  <c r="E119" i="1"/>
  <c r="D119" i="1"/>
  <c r="M118" i="1"/>
  <c r="L118" i="1"/>
  <c r="Z118" i="1" s="1"/>
  <c r="K118" i="1"/>
  <c r="J118" i="1"/>
  <c r="I118" i="1"/>
  <c r="H118" i="1"/>
  <c r="G118" i="1"/>
  <c r="F118" i="1"/>
  <c r="E118" i="1"/>
  <c r="D118" i="1"/>
  <c r="M117" i="1"/>
  <c r="L117" i="1"/>
  <c r="K117" i="1"/>
  <c r="J117" i="1"/>
  <c r="I117" i="1"/>
  <c r="H117" i="1"/>
  <c r="G117" i="1"/>
  <c r="F117" i="1"/>
  <c r="E117" i="1"/>
  <c r="D117" i="1"/>
  <c r="M116" i="1"/>
  <c r="L116" i="1"/>
  <c r="Z116" i="1" s="1"/>
  <c r="K116" i="1"/>
  <c r="J116" i="1"/>
  <c r="I116" i="1"/>
  <c r="H116" i="1"/>
  <c r="G116" i="1"/>
  <c r="F116" i="1"/>
  <c r="E116" i="1"/>
  <c r="D116" i="1"/>
  <c r="M115" i="1"/>
  <c r="L115" i="1"/>
  <c r="K115" i="1"/>
  <c r="J115" i="1"/>
  <c r="I115" i="1"/>
  <c r="H115" i="1"/>
  <c r="G115" i="1"/>
  <c r="F115" i="1"/>
  <c r="E115" i="1"/>
  <c r="D115" i="1"/>
  <c r="M114" i="1"/>
  <c r="L114" i="1"/>
  <c r="Z114" i="1" s="1"/>
  <c r="K114" i="1"/>
  <c r="J114" i="1"/>
  <c r="I114" i="1"/>
  <c r="H114" i="1"/>
  <c r="G114" i="1"/>
  <c r="F114" i="1"/>
  <c r="E114" i="1"/>
  <c r="D114" i="1"/>
  <c r="M113" i="1"/>
  <c r="L113" i="1"/>
  <c r="K113" i="1"/>
  <c r="J113" i="1"/>
  <c r="I113" i="1"/>
  <c r="H113" i="1"/>
  <c r="G113" i="1"/>
  <c r="F113" i="1"/>
  <c r="E113" i="1"/>
  <c r="D113" i="1"/>
  <c r="M112" i="1"/>
  <c r="L112" i="1"/>
  <c r="Z112" i="1" s="1"/>
  <c r="K112" i="1"/>
  <c r="J112" i="1"/>
  <c r="I112" i="1"/>
  <c r="H112" i="1"/>
  <c r="G112" i="1"/>
  <c r="F112" i="1"/>
  <c r="E112" i="1"/>
  <c r="D112" i="1"/>
  <c r="M111" i="1"/>
  <c r="L111" i="1"/>
  <c r="K111" i="1"/>
  <c r="J111" i="1"/>
  <c r="I111" i="1"/>
  <c r="H111" i="1"/>
  <c r="G111" i="1"/>
  <c r="F111" i="1"/>
  <c r="E111" i="1"/>
  <c r="D111" i="1"/>
  <c r="M110" i="1"/>
  <c r="L110" i="1"/>
  <c r="Z110" i="1" s="1"/>
  <c r="K110" i="1"/>
  <c r="J110" i="1"/>
  <c r="I110" i="1"/>
  <c r="H110" i="1"/>
  <c r="G110" i="1"/>
  <c r="F110" i="1"/>
  <c r="E110" i="1"/>
  <c r="D110" i="1"/>
  <c r="M109" i="1"/>
  <c r="L109" i="1"/>
  <c r="K109" i="1"/>
  <c r="J109" i="1"/>
  <c r="I109" i="1"/>
  <c r="H109" i="1"/>
  <c r="G109" i="1"/>
  <c r="F109" i="1"/>
  <c r="E109" i="1"/>
  <c r="D109" i="1"/>
  <c r="M108" i="1"/>
  <c r="L108" i="1"/>
  <c r="Z108" i="1" s="1"/>
  <c r="Z123" i="1" s="1"/>
  <c r="K108" i="1"/>
  <c r="J108" i="1"/>
  <c r="I108" i="1"/>
  <c r="H108" i="1"/>
  <c r="G108" i="1"/>
  <c r="F108" i="1"/>
  <c r="E108" i="1"/>
  <c r="D108" i="1"/>
  <c r="M106" i="1"/>
  <c r="L106" i="1"/>
  <c r="K106" i="1"/>
  <c r="J106" i="1"/>
  <c r="I106" i="1"/>
  <c r="H106" i="1"/>
  <c r="G106" i="1"/>
  <c r="F106" i="1"/>
  <c r="E106" i="1"/>
  <c r="D106" i="1"/>
  <c r="M105" i="1"/>
  <c r="L105" i="1"/>
  <c r="K105" i="1"/>
  <c r="J105" i="1"/>
  <c r="I105" i="1"/>
  <c r="H105" i="1"/>
  <c r="G105" i="1"/>
  <c r="F105" i="1"/>
  <c r="E105" i="1"/>
  <c r="D105" i="1"/>
  <c r="M104" i="1"/>
  <c r="L104" i="1"/>
  <c r="K104" i="1"/>
  <c r="J104" i="1"/>
  <c r="I104" i="1"/>
  <c r="H104" i="1"/>
  <c r="G104" i="1"/>
  <c r="F104" i="1"/>
  <c r="E104" i="1"/>
  <c r="D104" i="1"/>
  <c r="M103" i="1"/>
  <c r="L103" i="1"/>
  <c r="K103" i="1"/>
  <c r="J103" i="1"/>
  <c r="I103" i="1"/>
  <c r="H103" i="1"/>
  <c r="G103" i="1"/>
  <c r="F103" i="1"/>
  <c r="E103" i="1"/>
  <c r="D103" i="1"/>
  <c r="M102" i="1"/>
  <c r="L102" i="1"/>
  <c r="K102" i="1"/>
  <c r="J102" i="1"/>
  <c r="I102" i="1"/>
  <c r="H102" i="1"/>
  <c r="G102" i="1"/>
  <c r="F102" i="1"/>
  <c r="E102" i="1"/>
  <c r="D102" i="1"/>
  <c r="M101" i="1"/>
  <c r="L101" i="1"/>
  <c r="K101" i="1"/>
  <c r="J101" i="1"/>
  <c r="I101" i="1"/>
  <c r="H101" i="1"/>
  <c r="G101" i="1"/>
  <c r="F101" i="1"/>
  <c r="E101" i="1"/>
  <c r="D101" i="1"/>
  <c r="M100" i="1"/>
  <c r="L100" i="1"/>
  <c r="K100" i="1"/>
  <c r="J100" i="1"/>
  <c r="I100" i="1"/>
  <c r="H100" i="1"/>
  <c r="G100" i="1"/>
  <c r="F100" i="1"/>
  <c r="E100" i="1"/>
  <c r="D100" i="1"/>
  <c r="M99" i="1"/>
  <c r="L99" i="1"/>
  <c r="K99" i="1"/>
  <c r="J99" i="1"/>
  <c r="I99" i="1"/>
  <c r="H99" i="1"/>
  <c r="G99" i="1"/>
  <c r="F99" i="1"/>
  <c r="E99" i="1"/>
  <c r="D99" i="1"/>
  <c r="M98" i="1"/>
  <c r="L98" i="1"/>
  <c r="K98" i="1"/>
  <c r="J98" i="1"/>
  <c r="I98" i="1"/>
  <c r="H98" i="1"/>
  <c r="G98" i="1"/>
  <c r="F98" i="1"/>
  <c r="E98" i="1"/>
  <c r="D98" i="1"/>
  <c r="M97" i="1"/>
  <c r="L97" i="1"/>
  <c r="K97" i="1"/>
  <c r="J97" i="1"/>
  <c r="I97" i="1"/>
  <c r="H97" i="1"/>
  <c r="G97" i="1"/>
  <c r="F97" i="1"/>
  <c r="E97" i="1"/>
  <c r="D97" i="1"/>
  <c r="M96" i="1"/>
  <c r="L96" i="1"/>
  <c r="K96" i="1"/>
  <c r="J96" i="1"/>
  <c r="I96" i="1"/>
  <c r="H96" i="1"/>
  <c r="G96" i="1"/>
  <c r="F96" i="1"/>
  <c r="E96" i="1"/>
  <c r="D96" i="1"/>
  <c r="M95" i="1"/>
  <c r="L95" i="1"/>
  <c r="K95" i="1"/>
  <c r="J95" i="1"/>
  <c r="I95" i="1"/>
  <c r="H95" i="1"/>
  <c r="G95" i="1"/>
  <c r="F95" i="1"/>
  <c r="E95" i="1"/>
  <c r="D95" i="1"/>
  <c r="M94" i="1"/>
  <c r="L94" i="1"/>
  <c r="K94" i="1"/>
  <c r="J94" i="1"/>
  <c r="I94" i="1"/>
  <c r="H94" i="1"/>
  <c r="G94" i="1"/>
  <c r="F94" i="1"/>
  <c r="E94" i="1"/>
  <c r="D94" i="1"/>
  <c r="M93" i="1"/>
  <c r="L93" i="1"/>
  <c r="K93" i="1"/>
  <c r="J93" i="1"/>
  <c r="I93" i="1"/>
  <c r="H93" i="1"/>
  <c r="G93" i="1"/>
  <c r="F93" i="1"/>
  <c r="E93" i="1"/>
  <c r="D93" i="1"/>
  <c r="M92" i="1"/>
  <c r="L92" i="1"/>
  <c r="K92" i="1"/>
  <c r="J92" i="1"/>
  <c r="I92" i="1"/>
  <c r="H92" i="1"/>
  <c r="G92" i="1"/>
  <c r="F92" i="1"/>
  <c r="E92" i="1"/>
  <c r="D92" i="1"/>
  <c r="M91" i="1"/>
  <c r="L91" i="1"/>
  <c r="K91" i="1"/>
  <c r="J91" i="1"/>
  <c r="I91" i="1"/>
  <c r="H91" i="1"/>
  <c r="G91" i="1"/>
  <c r="F91" i="1"/>
  <c r="E91" i="1"/>
  <c r="D91" i="1"/>
  <c r="M89" i="1"/>
  <c r="L89" i="1"/>
  <c r="K89" i="1"/>
  <c r="J89" i="1"/>
  <c r="I89" i="1"/>
  <c r="H89" i="1"/>
  <c r="G89" i="1"/>
  <c r="F89" i="1"/>
  <c r="E89" i="1"/>
  <c r="D89" i="1"/>
  <c r="M88" i="1"/>
  <c r="L88" i="1"/>
  <c r="K88" i="1"/>
  <c r="J88" i="1"/>
  <c r="I88" i="1"/>
  <c r="H88" i="1"/>
  <c r="G88" i="1"/>
  <c r="F88" i="1"/>
  <c r="E88" i="1"/>
  <c r="D88" i="1"/>
  <c r="M87" i="1"/>
  <c r="L87" i="1"/>
  <c r="K87" i="1"/>
  <c r="J87" i="1"/>
  <c r="I87" i="1"/>
  <c r="H87" i="1"/>
  <c r="G87" i="1"/>
  <c r="F87" i="1"/>
  <c r="E87" i="1"/>
  <c r="D87" i="1"/>
  <c r="M86" i="1"/>
  <c r="L86" i="1"/>
  <c r="K86" i="1"/>
  <c r="J86" i="1"/>
  <c r="I86" i="1"/>
  <c r="H86" i="1"/>
  <c r="G86" i="1"/>
  <c r="F86" i="1"/>
  <c r="E86" i="1"/>
  <c r="D86" i="1"/>
  <c r="M85" i="1"/>
  <c r="L85" i="1"/>
  <c r="K85" i="1"/>
  <c r="J85" i="1"/>
  <c r="I85" i="1"/>
  <c r="H85" i="1"/>
  <c r="G85" i="1"/>
  <c r="F85" i="1"/>
  <c r="E85" i="1"/>
  <c r="D85" i="1"/>
  <c r="M84" i="1"/>
  <c r="L84" i="1"/>
  <c r="K84" i="1"/>
  <c r="J84" i="1"/>
  <c r="I84" i="1"/>
  <c r="H84" i="1"/>
  <c r="G84" i="1"/>
  <c r="F84" i="1"/>
  <c r="E84" i="1"/>
  <c r="D84" i="1"/>
  <c r="M83" i="1"/>
  <c r="L83" i="1"/>
  <c r="K83" i="1"/>
  <c r="J83" i="1"/>
  <c r="I83" i="1"/>
  <c r="H83" i="1"/>
  <c r="G83" i="1"/>
  <c r="F83" i="1"/>
  <c r="E83" i="1"/>
  <c r="D83" i="1"/>
  <c r="M82" i="1"/>
  <c r="L82" i="1"/>
  <c r="K82" i="1"/>
  <c r="J82" i="1"/>
  <c r="I82" i="1"/>
  <c r="H82" i="1"/>
  <c r="G82" i="1"/>
  <c r="F82" i="1"/>
  <c r="E82" i="1"/>
  <c r="D82" i="1"/>
  <c r="M81" i="1"/>
  <c r="L81" i="1"/>
  <c r="K81" i="1"/>
  <c r="J81" i="1"/>
  <c r="I81" i="1"/>
  <c r="H81" i="1"/>
  <c r="G81" i="1"/>
  <c r="F81" i="1"/>
  <c r="E81" i="1"/>
  <c r="D81" i="1"/>
  <c r="M80" i="1"/>
  <c r="L80" i="1"/>
  <c r="K80" i="1"/>
  <c r="J80" i="1"/>
  <c r="I80" i="1"/>
  <c r="H80" i="1"/>
  <c r="G80" i="1"/>
  <c r="F80" i="1"/>
  <c r="E80" i="1"/>
  <c r="D80" i="1"/>
  <c r="M79" i="1"/>
  <c r="L79" i="1"/>
  <c r="K79" i="1"/>
  <c r="J79" i="1"/>
  <c r="I79" i="1"/>
  <c r="H79" i="1"/>
  <c r="G79" i="1"/>
  <c r="F79" i="1"/>
  <c r="E79" i="1"/>
  <c r="D79" i="1"/>
  <c r="M78" i="1"/>
  <c r="L78" i="1"/>
  <c r="K78" i="1"/>
  <c r="J78" i="1"/>
  <c r="I78" i="1"/>
  <c r="H78" i="1"/>
  <c r="G78" i="1"/>
  <c r="F78" i="1"/>
  <c r="E78" i="1"/>
  <c r="D78" i="1"/>
  <c r="M77" i="1"/>
  <c r="L77" i="1"/>
  <c r="K77" i="1"/>
  <c r="J77" i="1"/>
  <c r="I77" i="1"/>
  <c r="H77" i="1"/>
  <c r="G77" i="1"/>
  <c r="F77" i="1"/>
  <c r="E77" i="1"/>
  <c r="D77" i="1"/>
  <c r="M76" i="1"/>
  <c r="L76" i="1"/>
  <c r="K76" i="1"/>
  <c r="J76" i="1"/>
  <c r="I76" i="1"/>
  <c r="H76" i="1"/>
  <c r="G76" i="1"/>
  <c r="F76" i="1"/>
  <c r="E76" i="1"/>
  <c r="D76" i="1"/>
  <c r="M75" i="1"/>
  <c r="L75" i="1"/>
  <c r="K75" i="1"/>
  <c r="J75" i="1"/>
  <c r="I75" i="1"/>
  <c r="H75" i="1"/>
  <c r="G75" i="1"/>
  <c r="F75" i="1"/>
  <c r="E75" i="1"/>
  <c r="D75" i="1"/>
  <c r="M74" i="1"/>
  <c r="L74" i="1"/>
  <c r="K74" i="1"/>
  <c r="J74" i="1"/>
  <c r="I74" i="1"/>
  <c r="H74" i="1"/>
  <c r="G74" i="1"/>
  <c r="F74" i="1"/>
  <c r="E74" i="1"/>
  <c r="D74" i="1"/>
  <c r="M71" i="1"/>
  <c r="L71" i="1"/>
  <c r="K71" i="1"/>
  <c r="J71" i="1"/>
  <c r="I71" i="1"/>
  <c r="H71" i="1"/>
  <c r="G71" i="1"/>
  <c r="F71" i="1"/>
  <c r="E71" i="1"/>
  <c r="D71" i="1"/>
  <c r="M70" i="1"/>
  <c r="L70" i="1"/>
  <c r="K70" i="1"/>
  <c r="J70" i="1"/>
  <c r="I70" i="1"/>
  <c r="H70" i="1"/>
  <c r="G70" i="1"/>
  <c r="F70" i="1"/>
  <c r="E70" i="1"/>
  <c r="D70" i="1"/>
  <c r="M69" i="1"/>
  <c r="L69" i="1"/>
  <c r="K69" i="1"/>
  <c r="J69" i="1"/>
  <c r="I69" i="1"/>
  <c r="H69" i="1"/>
  <c r="G69" i="1"/>
  <c r="F69" i="1"/>
  <c r="E69" i="1"/>
  <c r="D69" i="1"/>
  <c r="M68" i="1"/>
  <c r="L68" i="1"/>
  <c r="K68" i="1"/>
  <c r="J68" i="1"/>
  <c r="I68" i="1"/>
  <c r="H68" i="1"/>
  <c r="G68" i="1"/>
  <c r="F68" i="1"/>
  <c r="E68" i="1"/>
  <c r="D68" i="1"/>
  <c r="M67" i="1"/>
  <c r="L67" i="1"/>
  <c r="K67" i="1"/>
  <c r="J67" i="1"/>
  <c r="I67" i="1"/>
  <c r="H67" i="1"/>
  <c r="G67" i="1"/>
  <c r="F67" i="1"/>
  <c r="E67" i="1"/>
  <c r="D67" i="1"/>
  <c r="M66" i="1"/>
  <c r="L66" i="1"/>
  <c r="K66" i="1"/>
  <c r="J66" i="1"/>
  <c r="I66" i="1"/>
  <c r="H66" i="1"/>
  <c r="G66" i="1"/>
  <c r="F66" i="1"/>
  <c r="E66" i="1"/>
  <c r="D66" i="1"/>
  <c r="M65" i="1"/>
  <c r="L65" i="1"/>
  <c r="K65" i="1"/>
  <c r="J65" i="1"/>
  <c r="I65" i="1"/>
  <c r="H65" i="1"/>
  <c r="G65" i="1"/>
  <c r="F65" i="1"/>
  <c r="E65" i="1"/>
  <c r="D65" i="1"/>
  <c r="M64" i="1"/>
  <c r="L64" i="1"/>
  <c r="K64" i="1"/>
  <c r="J64" i="1"/>
  <c r="I64" i="1"/>
  <c r="H64" i="1"/>
  <c r="G64" i="1"/>
  <c r="F64" i="1"/>
  <c r="E64" i="1"/>
  <c r="D64" i="1"/>
  <c r="M63" i="1"/>
  <c r="L63" i="1"/>
  <c r="K63" i="1"/>
  <c r="J63" i="1"/>
  <c r="I63" i="1"/>
  <c r="H63" i="1"/>
  <c r="G63" i="1"/>
  <c r="F63" i="1"/>
  <c r="E63" i="1"/>
  <c r="D63" i="1"/>
  <c r="M62" i="1"/>
  <c r="L62" i="1"/>
  <c r="K62" i="1"/>
  <c r="J62" i="1"/>
  <c r="I62" i="1"/>
  <c r="H62" i="1"/>
  <c r="G62" i="1"/>
  <c r="F62" i="1"/>
  <c r="E62" i="1"/>
  <c r="D62" i="1"/>
  <c r="M61" i="1"/>
  <c r="L61" i="1"/>
  <c r="K61" i="1"/>
  <c r="J61" i="1"/>
  <c r="I61" i="1"/>
  <c r="H61" i="1"/>
  <c r="G61" i="1"/>
  <c r="F61" i="1"/>
  <c r="E61" i="1"/>
  <c r="D61" i="1"/>
  <c r="M60" i="1"/>
  <c r="L60" i="1"/>
  <c r="K60" i="1"/>
  <c r="J60" i="1"/>
  <c r="I60" i="1"/>
  <c r="H60" i="1"/>
  <c r="G60" i="1"/>
  <c r="F60" i="1"/>
  <c r="E60" i="1"/>
  <c r="D60" i="1"/>
  <c r="M59" i="1"/>
  <c r="L59" i="1"/>
  <c r="K59" i="1"/>
  <c r="J59" i="1"/>
  <c r="I59" i="1"/>
  <c r="H59" i="1"/>
  <c r="G59" i="1"/>
  <c r="F59" i="1"/>
  <c r="E59" i="1"/>
  <c r="D59" i="1"/>
  <c r="M58" i="1"/>
  <c r="L58" i="1"/>
  <c r="K58" i="1"/>
  <c r="J58" i="1"/>
  <c r="I58" i="1"/>
  <c r="H58" i="1"/>
  <c r="G58" i="1"/>
  <c r="F58" i="1"/>
  <c r="E58" i="1"/>
  <c r="D58" i="1"/>
  <c r="M57" i="1"/>
  <c r="L57" i="1"/>
  <c r="K57" i="1"/>
  <c r="J57" i="1"/>
  <c r="I57" i="1"/>
  <c r="H57" i="1"/>
  <c r="G57" i="1"/>
  <c r="F57" i="1"/>
  <c r="E57" i="1"/>
  <c r="D57" i="1"/>
  <c r="M56" i="1"/>
  <c r="L56" i="1"/>
  <c r="K56" i="1"/>
  <c r="J56" i="1"/>
  <c r="I56" i="1"/>
  <c r="H56" i="1"/>
  <c r="G56" i="1"/>
  <c r="F56" i="1"/>
  <c r="E56" i="1"/>
  <c r="D56" i="1"/>
  <c r="D53" i="1"/>
  <c r="E53" i="1"/>
  <c r="F53" i="1"/>
  <c r="G53" i="1"/>
  <c r="H53" i="1"/>
  <c r="I53" i="1"/>
  <c r="J53" i="1"/>
  <c r="K53" i="1"/>
  <c r="L53" i="1"/>
  <c r="M53" i="1"/>
  <c r="M52" i="1"/>
  <c r="L52" i="1"/>
  <c r="K52" i="1"/>
  <c r="J52" i="1"/>
  <c r="I52" i="1"/>
  <c r="H52" i="1"/>
  <c r="G52" i="1"/>
  <c r="F52" i="1"/>
  <c r="E52" i="1"/>
  <c r="D52" i="1"/>
  <c r="M51" i="1"/>
  <c r="L51" i="1"/>
  <c r="K51" i="1"/>
  <c r="J51" i="1"/>
  <c r="I51" i="1"/>
  <c r="H51" i="1"/>
  <c r="G51" i="1"/>
  <c r="F51" i="1"/>
  <c r="E51" i="1"/>
  <c r="D51" i="1"/>
  <c r="M50" i="1"/>
  <c r="L50" i="1"/>
  <c r="K50" i="1"/>
  <c r="J50" i="1"/>
  <c r="I50" i="1"/>
  <c r="H50" i="1"/>
  <c r="G50" i="1"/>
  <c r="F50" i="1"/>
  <c r="E50" i="1"/>
  <c r="D50" i="1"/>
  <c r="M49" i="1"/>
  <c r="L49" i="1"/>
  <c r="K49" i="1"/>
  <c r="J49" i="1"/>
  <c r="I49" i="1"/>
  <c r="H49" i="1"/>
  <c r="G49" i="1"/>
  <c r="F49" i="1"/>
  <c r="E49" i="1"/>
  <c r="D49" i="1"/>
  <c r="M48" i="1"/>
  <c r="L48" i="1"/>
  <c r="K48" i="1"/>
  <c r="J48" i="1"/>
  <c r="I48" i="1"/>
  <c r="H48" i="1"/>
  <c r="G48" i="1"/>
  <c r="F48" i="1"/>
  <c r="E48" i="1"/>
  <c r="D48" i="1"/>
  <c r="M47" i="1"/>
  <c r="L47" i="1"/>
  <c r="K47" i="1"/>
  <c r="J47" i="1"/>
  <c r="I47" i="1"/>
  <c r="H47" i="1"/>
  <c r="G47" i="1"/>
  <c r="F47" i="1"/>
  <c r="E47" i="1"/>
  <c r="D47" i="1"/>
  <c r="M46" i="1"/>
  <c r="L46" i="1"/>
  <c r="K46" i="1"/>
  <c r="J46" i="1"/>
  <c r="I46" i="1"/>
  <c r="H46" i="1"/>
  <c r="G46" i="1"/>
  <c r="F46" i="1"/>
  <c r="E46" i="1"/>
  <c r="D46" i="1"/>
  <c r="M45" i="1"/>
  <c r="L45" i="1"/>
  <c r="K45" i="1"/>
  <c r="J45" i="1"/>
  <c r="I45" i="1"/>
  <c r="H45" i="1"/>
  <c r="G45" i="1"/>
  <c r="F45" i="1"/>
  <c r="E45" i="1"/>
  <c r="D45" i="1"/>
  <c r="M44" i="1"/>
  <c r="L44" i="1"/>
  <c r="K44" i="1"/>
  <c r="J44" i="1"/>
  <c r="I44" i="1"/>
  <c r="H44" i="1"/>
  <c r="G44" i="1"/>
  <c r="F44" i="1"/>
  <c r="E44" i="1"/>
  <c r="D44" i="1"/>
  <c r="M43" i="1"/>
  <c r="L43" i="1"/>
  <c r="K43" i="1"/>
  <c r="J43" i="1"/>
  <c r="I43" i="1"/>
  <c r="H43" i="1"/>
  <c r="G43" i="1"/>
  <c r="F43" i="1"/>
  <c r="E43" i="1"/>
  <c r="D43" i="1"/>
  <c r="M42" i="1"/>
  <c r="L42" i="1"/>
  <c r="K42" i="1"/>
  <c r="J42" i="1"/>
  <c r="I42" i="1"/>
  <c r="H42" i="1"/>
  <c r="G42" i="1"/>
  <c r="F42" i="1"/>
  <c r="E42" i="1"/>
  <c r="D42" i="1"/>
  <c r="M41" i="1"/>
  <c r="L41" i="1"/>
  <c r="K41" i="1"/>
  <c r="J41" i="1"/>
  <c r="I41" i="1"/>
  <c r="H41" i="1"/>
  <c r="G41" i="1"/>
  <c r="F41" i="1"/>
  <c r="E41" i="1"/>
  <c r="D41" i="1"/>
  <c r="M40" i="1"/>
  <c r="L40" i="1"/>
  <c r="K40" i="1"/>
  <c r="J40" i="1"/>
  <c r="I40" i="1"/>
  <c r="H40" i="1"/>
  <c r="G40" i="1"/>
  <c r="F40" i="1"/>
  <c r="E40" i="1"/>
  <c r="D40" i="1"/>
  <c r="M39" i="1"/>
  <c r="L39" i="1"/>
  <c r="L54" i="1" s="1"/>
  <c r="K39" i="1"/>
  <c r="J39" i="1"/>
  <c r="I39" i="1"/>
  <c r="H39" i="1"/>
  <c r="G39" i="1"/>
  <c r="F39" i="1"/>
  <c r="E39" i="1"/>
  <c r="D39" i="1"/>
  <c r="M38" i="1"/>
  <c r="L38" i="1"/>
  <c r="K38" i="1"/>
  <c r="J38" i="1"/>
  <c r="I38" i="1"/>
  <c r="H38" i="1"/>
  <c r="G38" i="1"/>
  <c r="F38" i="1"/>
  <c r="E38" i="1"/>
  <c r="D38" i="1"/>
  <c r="M36" i="1"/>
  <c r="L36" i="1"/>
  <c r="K36" i="1"/>
  <c r="J36" i="1"/>
  <c r="I36" i="1"/>
  <c r="H36" i="1"/>
  <c r="G36" i="1"/>
  <c r="F36" i="1"/>
  <c r="E36" i="1"/>
  <c r="D36" i="1"/>
  <c r="M35" i="1"/>
  <c r="L35" i="1"/>
  <c r="Z35" i="1" s="1"/>
  <c r="K35" i="1"/>
  <c r="J35" i="1"/>
  <c r="I35" i="1"/>
  <c r="H35" i="1"/>
  <c r="G35" i="1"/>
  <c r="F35" i="1"/>
  <c r="E35" i="1"/>
  <c r="D35" i="1"/>
  <c r="M34" i="1"/>
  <c r="L34" i="1"/>
  <c r="K34" i="1"/>
  <c r="J34" i="1"/>
  <c r="I34" i="1"/>
  <c r="H34" i="1"/>
  <c r="G34" i="1"/>
  <c r="F34" i="1"/>
  <c r="E34" i="1"/>
  <c r="D34" i="1"/>
  <c r="M33" i="1"/>
  <c r="L33" i="1"/>
  <c r="Z33" i="1" s="1"/>
  <c r="K33" i="1"/>
  <c r="J33" i="1"/>
  <c r="I33" i="1"/>
  <c r="H33" i="1"/>
  <c r="G33" i="1"/>
  <c r="F33" i="1"/>
  <c r="E33" i="1"/>
  <c r="D33" i="1"/>
  <c r="M32" i="1"/>
  <c r="L32" i="1"/>
  <c r="K32" i="1"/>
  <c r="J32" i="1"/>
  <c r="I32" i="1"/>
  <c r="H32" i="1"/>
  <c r="G32" i="1"/>
  <c r="F32" i="1"/>
  <c r="E32" i="1"/>
  <c r="D32" i="1"/>
  <c r="M31" i="1"/>
  <c r="L31" i="1"/>
  <c r="Z31" i="1" s="1"/>
  <c r="K31" i="1"/>
  <c r="J31" i="1"/>
  <c r="I31" i="1"/>
  <c r="H31" i="1"/>
  <c r="G31" i="1"/>
  <c r="F31" i="1"/>
  <c r="E31" i="1"/>
  <c r="D31" i="1"/>
  <c r="M30" i="1"/>
  <c r="L30" i="1"/>
  <c r="K30" i="1"/>
  <c r="J30" i="1"/>
  <c r="I30" i="1"/>
  <c r="H30" i="1"/>
  <c r="G30" i="1"/>
  <c r="F30" i="1"/>
  <c r="E30" i="1"/>
  <c r="D30" i="1"/>
  <c r="M29" i="1"/>
  <c r="L29" i="1"/>
  <c r="Z29" i="1" s="1"/>
  <c r="K29" i="1"/>
  <c r="J29" i="1"/>
  <c r="I29" i="1"/>
  <c r="H29" i="1"/>
  <c r="G29" i="1"/>
  <c r="F29" i="1"/>
  <c r="E29" i="1"/>
  <c r="D29" i="1"/>
  <c r="M28" i="1"/>
  <c r="L28" i="1"/>
  <c r="K28" i="1"/>
  <c r="J28" i="1"/>
  <c r="I28" i="1"/>
  <c r="H28" i="1"/>
  <c r="G28" i="1"/>
  <c r="F28" i="1"/>
  <c r="E28" i="1"/>
  <c r="D28" i="1"/>
  <c r="M27" i="1"/>
  <c r="L27" i="1"/>
  <c r="Z27" i="1" s="1"/>
  <c r="K27" i="1"/>
  <c r="J27" i="1"/>
  <c r="I27" i="1"/>
  <c r="H27" i="1"/>
  <c r="G27" i="1"/>
  <c r="F27" i="1"/>
  <c r="E27" i="1"/>
  <c r="D27" i="1"/>
  <c r="M26" i="1"/>
  <c r="L26" i="1"/>
  <c r="K26" i="1"/>
  <c r="J26" i="1"/>
  <c r="I26" i="1"/>
  <c r="H26" i="1"/>
  <c r="G26" i="1"/>
  <c r="F26" i="1"/>
  <c r="E26" i="1"/>
  <c r="D26" i="1"/>
  <c r="M25" i="1"/>
  <c r="L25" i="1"/>
  <c r="Z25" i="1" s="1"/>
  <c r="K25" i="1"/>
  <c r="J25" i="1"/>
  <c r="I25" i="1"/>
  <c r="H25" i="1"/>
  <c r="G25" i="1"/>
  <c r="F25" i="1"/>
  <c r="E25" i="1"/>
  <c r="D25" i="1"/>
  <c r="M24" i="1"/>
  <c r="L24" i="1"/>
  <c r="K24" i="1"/>
  <c r="J24" i="1"/>
  <c r="I24" i="1"/>
  <c r="H24" i="1"/>
  <c r="G24" i="1"/>
  <c r="F24" i="1"/>
  <c r="E24" i="1"/>
  <c r="D24" i="1"/>
  <c r="M23" i="1"/>
  <c r="L23" i="1"/>
  <c r="Z23" i="1" s="1"/>
  <c r="K23" i="1"/>
  <c r="J23" i="1"/>
  <c r="I23" i="1"/>
  <c r="H23" i="1"/>
  <c r="G23" i="1"/>
  <c r="F23" i="1"/>
  <c r="E23" i="1"/>
  <c r="D23" i="1"/>
  <c r="M22" i="1"/>
  <c r="L22" i="1"/>
  <c r="K22" i="1"/>
  <c r="J22" i="1"/>
  <c r="I22" i="1"/>
  <c r="H22" i="1"/>
  <c r="G22" i="1"/>
  <c r="F22" i="1"/>
  <c r="E22" i="1"/>
  <c r="D22" i="1"/>
  <c r="D6" i="1"/>
  <c r="E6" i="1"/>
  <c r="F6" i="1"/>
  <c r="G6" i="1"/>
  <c r="H6" i="1"/>
  <c r="I6" i="1"/>
  <c r="J6" i="1"/>
  <c r="K6" i="1"/>
  <c r="L6" i="1"/>
  <c r="M6" i="1"/>
  <c r="D7" i="1"/>
  <c r="E7" i="1"/>
  <c r="F7" i="1"/>
  <c r="G7" i="1"/>
  <c r="H7" i="1"/>
  <c r="I7" i="1"/>
  <c r="J7" i="1"/>
  <c r="K7" i="1"/>
  <c r="L7" i="1"/>
  <c r="M7" i="1"/>
  <c r="M20" i="1" s="1"/>
  <c r="D8" i="1"/>
  <c r="E8" i="1"/>
  <c r="F8" i="1"/>
  <c r="G8" i="1"/>
  <c r="H8" i="1"/>
  <c r="I8" i="1"/>
  <c r="J8" i="1"/>
  <c r="K8" i="1"/>
  <c r="L8" i="1"/>
  <c r="M8" i="1"/>
  <c r="D9" i="1"/>
  <c r="E9" i="1"/>
  <c r="F9" i="1"/>
  <c r="G9" i="1"/>
  <c r="H9" i="1"/>
  <c r="I9" i="1"/>
  <c r="J9" i="1"/>
  <c r="K9" i="1"/>
  <c r="L9" i="1"/>
  <c r="M9" i="1"/>
  <c r="D10" i="1"/>
  <c r="E10" i="1"/>
  <c r="F10" i="1"/>
  <c r="G10" i="1"/>
  <c r="H10" i="1"/>
  <c r="I10" i="1"/>
  <c r="J10" i="1"/>
  <c r="K10" i="1"/>
  <c r="L10" i="1"/>
  <c r="M10" i="1"/>
  <c r="D11" i="1"/>
  <c r="E11" i="1"/>
  <c r="F11" i="1"/>
  <c r="G11" i="1"/>
  <c r="H11" i="1"/>
  <c r="I11" i="1"/>
  <c r="J11" i="1"/>
  <c r="K11" i="1"/>
  <c r="L11" i="1"/>
  <c r="M11" i="1"/>
  <c r="D12" i="1"/>
  <c r="E12" i="1"/>
  <c r="F12" i="1"/>
  <c r="G12" i="1"/>
  <c r="H12" i="1"/>
  <c r="I12" i="1"/>
  <c r="J12" i="1"/>
  <c r="K12" i="1"/>
  <c r="L12" i="1"/>
  <c r="M12" i="1"/>
  <c r="D13" i="1"/>
  <c r="E13" i="1"/>
  <c r="F13" i="1"/>
  <c r="G13" i="1"/>
  <c r="H13" i="1"/>
  <c r="I13" i="1"/>
  <c r="J13" i="1"/>
  <c r="K13" i="1"/>
  <c r="L13" i="1"/>
  <c r="M13" i="1"/>
  <c r="D14" i="1"/>
  <c r="E14" i="1"/>
  <c r="F14" i="1"/>
  <c r="G14" i="1"/>
  <c r="H14" i="1"/>
  <c r="I14" i="1"/>
  <c r="J14" i="1"/>
  <c r="K14" i="1"/>
  <c r="L14" i="1"/>
  <c r="M14" i="1"/>
  <c r="D15" i="1"/>
  <c r="E15" i="1"/>
  <c r="F15" i="1"/>
  <c r="G15" i="1"/>
  <c r="H15" i="1"/>
  <c r="I15" i="1"/>
  <c r="J15" i="1"/>
  <c r="K15" i="1"/>
  <c r="L15" i="1"/>
  <c r="M15" i="1"/>
  <c r="D16" i="1"/>
  <c r="E16" i="1"/>
  <c r="F16" i="1"/>
  <c r="G16" i="1"/>
  <c r="H16" i="1"/>
  <c r="I16" i="1"/>
  <c r="J16" i="1"/>
  <c r="K16" i="1"/>
  <c r="L16" i="1"/>
  <c r="M16" i="1"/>
  <c r="D17" i="1"/>
  <c r="E17" i="1"/>
  <c r="F17" i="1"/>
  <c r="G17" i="1"/>
  <c r="H17" i="1"/>
  <c r="I17" i="1"/>
  <c r="J17" i="1"/>
  <c r="K17" i="1"/>
  <c r="L17" i="1"/>
  <c r="M17" i="1"/>
  <c r="D18" i="1"/>
  <c r="E18" i="1"/>
  <c r="F18" i="1"/>
  <c r="G18" i="1"/>
  <c r="H18" i="1"/>
  <c r="I18" i="1"/>
  <c r="J18" i="1"/>
  <c r="K18" i="1"/>
  <c r="L18" i="1"/>
  <c r="M18" i="1"/>
  <c r="D19" i="1"/>
  <c r="E19" i="1"/>
  <c r="F19" i="1"/>
  <c r="G19" i="1"/>
  <c r="H19" i="1"/>
  <c r="I19" i="1"/>
  <c r="J19" i="1"/>
  <c r="K19" i="1"/>
  <c r="L19" i="1"/>
  <c r="M19" i="1"/>
  <c r="E5" i="1"/>
  <c r="F5" i="1"/>
  <c r="G5" i="1"/>
  <c r="H5" i="1"/>
  <c r="I5" i="1"/>
  <c r="J5" i="1"/>
  <c r="K5" i="1"/>
  <c r="L5" i="1"/>
  <c r="Z5" i="1" s="1"/>
  <c r="M5" i="1"/>
  <c r="D5" i="1"/>
  <c r="C68" i="1"/>
  <c r="C86" i="1" s="1"/>
  <c r="C103" i="1" s="1"/>
  <c r="C120" i="1" s="1"/>
  <c r="C137" i="1" s="1"/>
  <c r="C154" i="1" s="1"/>
  <c r="C171" i="1" s="1"/>
  <c r="C64" i="1"/>
  <c r="C82" i="1" s="1"/>
  <c r="C99" i="1" s="1"/>
  <c r="C116" i="1" s="1"/>
  <c r="C133" i="1" s="1"/>
  <c r="C150" i="1" s="1"/>
  <c r="C167" i="1" s="1"/>
  <c r="C60" i="1"/>
  <c r="C78" i="1" s="1"/>
  <c r="C95" i="1" s="1"/>
  <c r="C112" i="1" s="1"/>
  <c r="C129" i="1" s="1"/>
  <c r="C146" i="1" s="1"/>
  <c r="C163" i="1" s="1"/>
  <c r="C56" i="1"/>
  <c r="C74" i="1" s="1"/>
  <c r="C91" i="1" s="1"/>
  <c r="C108" i="1" s="1"/>
  <c r="C125" i="1" s="1"/>
  <c r="C142" i="1" s="1"/>
  <c r="C159" i="1" s="1"/>
  <c r="C51" i="1"/>
  <c r="C50" i="1"/>
  <c r="C67" i="1" s="1"/>
  <c r="C85" i="1" s="1"/>
  <c r="C102" i="1" s="1"/>
  <c r="C119" i="1" s="1"/>
  <c r="C136" i="1" s="1"/>
  <c r="C153" i="1" s="1"/>
  <c r="C170" i="1" s="1"/>
  <c r="C47" i="1"/>
  <c r="C46" i="1"/>
  <c r="C63" i="1" s="1"/>
  <c r="C81" i="1" s="1"/>
  <c r="C98" i="1" s="1"/>
  <c r="C115" i="1" s="1"/>
  <c r="C132" i="1" s="1"/>
  <c r="C149" i="1" s="1"/>
  <c r="C166" i="1" s="1"/>
  <c r="C43" i="1"/>
  <c r="C42" i="1"/>
  <c r="C59" i="1" s="1"/>
  <c r="C77" i="1" s="1"/>
  <c r="C94" i="1" s="1"/>
  <c r="C111" i="1" s="1"/>
  <c r="C128" i="1" s="1"/>
  <c r="C145" i="1" s="1"/>
  <c r="C162" i="1" s="1"/>
  <c r="C39" i="1"/>
  <c r="C36" i="1"/>
  <c r="C53" i="1" s="1"/>
  <c r="C70" i="1" s="1"/>
  <c r="C88" i="1" s="1"/>
  <c r="C105" i="1" s="1"/>
  <c r="C122" i="1" s="1"/>
  <c r="C139" i="1" s="1"/>
  <c r="C156" i="1" s="1"/>
  <c r="C173" i="1" s="1"/>
  <c r="C35" i="1"/>
  <c r="C52" i="1" s="1"/>
  <c r="C69" i="1" s="1"/>
  <c r="C87" i="1" s="1"/>
  <c r="C104" i="1" s="1"/>
  <c r="C121" i="1" s="1"/>
  <c r="C138" i="1" s="1"/>
  <c r="C155" i="1" s="1"/>
  <c r="C172" i="1" s="1"/>
  <c r="C34" i="1"/>
  <c r="C33" i="1"/>
  <c r="C32" i="1"/>
  <c r="C49" i="1" s="1"/>
  <c r="C66" i="1" s="1"/>
  <c r="C84" i="1" s="1"/>
  <c r="C101" i="1" s="1"/>
  <c r="C118" i="1" s="1"/>
  <c r="C135" i="1" s="1"/>
  <c r="C152" i="1" s="1"/>
  <c r="C169" i="1" s="1"/>
  <c r="C31" i="1"/>
  <c r="C48" i="1" s="1"/>
  <c r="C65" i="1" s="1"/>
  <c r="C83" i="1" s="1"/>
  <c r="C100" i="1" s="1"/>
  <c r="C117" i="1" s="1"/>
  <c r="C134" i="1" s="1"/>
  <c r="C151" i="1" s="1"/>
  <c r="C168" i="1" s="1"/>
  <c r="C30" i="1"/>
  <c r="C29" i="1"/>
  <c r="C28" i="1"/>
  <c r="C45" i="1" s="1"/>
  <c r="C62" i="1" s="1"/>
  <c r="C80" i="1" s="1"/>
  <c r="C97" i="1" s="1"/>
  <c r="C114" i="1" s="1"/>
  <c r="C131" i="1" s="1"/>
  <c r="C148" i="1" s="1"/>
  <c r="C165" i="1" s="1"/>
  <c r="C27" i="1"/>
  <c r="C44" i="1" s="1"/>
  <c r="C61" i="1" s="1"/>
  <c r="C79" i="1" s="1"/>
  <c r="C96" i="1" s="1"/>
  <c r="C113" i="1" s="1"/>
  <c r="C130" i="1" s="1"/>
  <c r="C147" i="1" s="1"/>
  <c r="C164" i="1" s="1"/>
  <c r="C26" i="1"/>
  <c r="C25" i="1"/>
  <c r="C24" i="1"/>
  <c r="C41" i="1" s="1"/>
  <c r="C58" i="1" s="1"/>
  <c r="C76" i="1" s="1"/>
  <c r="C93" i="1" s="1"/>
  <c r="C110" i="1" s="1"/>
  <c r="C127" i="1" s="1"/>
  <c r="C144" i="1" s="1"/>
  <c r="C161" i="1" s="1"/>
  <c r="C23" i="1"/>
  <c r="C40" i="1" s="1"/>
  <c r="C57" i="1" s="1"/>
  <c r="C75" i="1" s="1"/>
  <c r="C92" i="1" s="1"/>
  <c r="C109" i="1" s="1"/>
  <c r="C126" i="1" s="1"/>
  <c r="C143" i="1" s="1"/>
  <c r="C160" i="1" s="1"/>
  <c r="C22" i="1"/>
  <c r="AA156" i="1"/>
  <c r="Z156" i="1"/>
  <c r="AA155" i="1"/>
  <c r="Z155" i="1"/>
  <c r="AA154" i="1"/>
  <c r="Z154" i="1"/>
  <c r="AA153" i="1"/>
  <c r="Z153" i="1"/>
  <c r="AA152" i="1"/>
  <c r="Z152" i="1"/>
  <c r="AA151" i="1"/>
  <c r="Z151" i="1"/>
  <c r="AA150" i="1"/>
  <c r="Z150" i="1"/>
  <c r="AA149" i="1"/>
  <c r="Z149" i="1"/>
  <c r="AA148" i="1"/>
  <c r="Z148" i="1"/>
  <c r="AA147" i="1"/>
  <c r="Z147" i="1"/>
  <c r="AA146" i="1"/>
  <c r="Z146" i="1"/>
  <c r="AA145" i="1"/>
  <c r="Z145" i="1"/>
  <c r="AA144" i="1"/>
  <c r="Z144" i="1"/>
  <c r="AA143" i="1"/>
  <c r="Z143" i="1"/>
  <c r="AA142" i="1"/>
  <c r="Z142" i="1"/>
  <c r="Z157" i="1" s="1"/>
  <c r="AA122" i="1"/>
  <c r="AA121" i="1"/>
  <c r="Z121" i="1"/>
  <c r="AA120" i="1"/>
  <c r="AA119" i="1"/>
  <c r="Z119" i="1"/>
  <c r="AA118" i="1"/>
  <c r="AA117" i="1"/>
  <c r="Z117" i="1"/>
  <c r="AA116" i="1"/>
  <c r="AA115" i="1"/>
  <c r="Z115" i="1"/>
  <c r="AA114" i="1"/>
  <c r="AA113" i="1"/>
  <c r="Z113" i="1"/>
  <c r="AA112" i="1"/>
  <c r="AA111" i="1"/>
  <c r="Z111" i="1"/>
  <c r="AA110" i="1"/>
  <c r="AA109" i="1"/>
  <c r="Z109" i="1"/>
  <c r="AA108" i="1"/>
  <c r="AA123" i="1" s="1"/>
  <c r="AA105" i="1"/>
  <c r="Z105" i="1"/>
  <c r="AA104" i="1"/>
  <c r="Z104" i="1"/>
  <c r="AA103" i="1"/>
  <c r="Z103" i="1"/>
  <c r="AA102" i="1"/>
  <c r="Z102" i="1"/>
  <c r="AA101" i="1"/>
  <c r="Z101" i="1"/>
  <c r="AA100" i="1"/>
  <c r="Z100" i="1"/>
  <c r="AA99" i="1"/>
  <c r="Z99" i="1"/>
  <c r="AA98" i="1"/>
  <c r="Z98" i="1"/>
  <c r="AA97" i="1"/>
  <c r="Z97" i="1"/>
  <c r="AA96" i="1"/>
  <c r="Z96" i="1"/>
  <c r="AA95" i="1"/>
  <c r="Z95" i="1"/>
  <c r="AA94" i="1"/>
  <c r="Z94" i="1"/>
  <c r="AA93" i="1"/>
  <c r="Z93" i="1"/>
  <c r="AA92" i="1"/>
  <c r="Z92" i="1"/>
  <c r="AA91" i="1"/>
  <c r="AA106" i="1" s="1"/>
  <c r="Z91" i="1"/>
  <c r="Z106" i="1" s="1"/>
  <c r="AA88" i="1"/>
  <c r="Z88" i="1"/>
  <c r="AA87" i="1"/>
  <c r="Z87" i="1"/>
  <c r="AA86" i="1"/>
  <c r="Z86" i="1"/>
  <c r="AA85" i="1"/>
  <c r="Z85" i="1"/>
  <c r="AA84" i="1"/>
  <c r="Z84" i="1"/>
  <c r="AA83" i="1"/>
  <c r="Z83" i="1"/>
  <c r="AA82" i="1"/>
  <c r="Z82" i="1"/>
  <c r="AA81" i="1"/>
  <c r="Z81" i="1"/>
  <c r="AA80" i="1"/>
  <c r="AA131" i="1" s="1"/>
  <c r="Z80" i="1"/>
  <c r="AA79" i="1"/>
  <c r="AA130" i="1" s="1"/>
  <c r="Z79" i="1"/>
  <c r="Z130" i="1" s="1"/>
  <c r="AA78" i="1"/>
  <c r="AA129" i="1" s="1"/>
  <c r="Z78" i="1"/>
  <c r="AA77" i="1"/>
  <c r="AA128" i="1" s="1"/>
  <c r="Z77" i="1"/>
  <c r="Z128" i="1" s="1"/>
  <c r="AA76" i="1"/>
  <c r="AA127" i="1" s="1"/>
  <c r="Z76" i="1"/>
  <c r="AA75" i="1"/>
  <c r="Z75" i="1"/>
  <c r="AA74" i="1"/>
  <c r="AA89" i="1" s="1"/>
  <c r="Z74" i="1"/>
  <c r="AA70" i="1"/>
  <c r="Z70" i="1"/>
  <c r="AA69" i="1"/>
  <c r="Z69" i="1"/>
  <c r="AA68" i="1"/>
  <c r="Z68" i="1"/>
  <c r="AA67" i="1"/>
  <c r="Z67" i="1"/>
  <c r="AA66" i="1"/>
  <c r="Z66" i="1"/>
  <c r="AA65" i="1"/>
  <c r="Z65" i="1"/>
  <c r="AA64" i="1"/>
  <c r="Z64" i="1"/>
  <c r="AA63" i="1"/>
  <c r="Z63" i="1"/>
  <c r="AA62" i="1"/>
  <c r="Z62" i="1"/>
  <c r="AA61" i="1"/>
  <c r="Z61" i="1"/>
  <c r="AA60" i="1"/>
  <c r="Z60" i="1"/>
  <c r="AA59" i="1"/>
  <c r="Z59" i="1"/>
  <c r="AA58" i="1"/>
  <c r="Z58" i="1"/>
  <c r="AA57" i="1"/>
  <c r="Z57" i="1"/>
  <c r="AA56" i="1"/>
  <c r="Z56" i="1"/>
  <c r="Z71" i="1" s="1"/>
  <c r="AA53" i="1"/>
  <c r="Z53" i="1"/>
  <c r="AA52" i="1"/>
  <c r="Z52" i="1"/>
  <c r="AA51" i="1"/>
  <c r="Z51" i="1"/>
  <c r="AA50" i="1"/>
  <c r="Z50" i="1"/>
  <c r="AA49" i="1"/>
  <c r="Z49" i="1"/>
  <c r="AA48" i="1"/>
  <c r="Z48" i="1"/>
  <c r="AA47" i="1"/>
  <c r="Z47" i="1"/>
  <c r="AA46" i="1"/>
  <c r="Z46" i="1"/>
  <c r="AA45" i="1"/>
  <c r="Z45" i="1"/>
  <c r="AA44" i="1"/>
  <c r="Z44" i="1"/>
  <c r="AA43" i="1"/>
  <c r="Z43" i="1"/>
  <c r="AA42" i="1"/>
  <c r="Z42" i="1"/>
  <c r="AA41" i="1"/>
  <c r="Z41" i="1"/>
  <c r="AA40" i="1"/>
  <c r="Z40" i="1"/>
  <c r="AA39" i="1"/>
  <c r="AA54" i="1" s="1"/>
  <c r="Z39" i="1"/>
  <c r="Z54" i="1" s="1"/>
  <c r="AA36" i="1"/>
  <c r="Z36" i="1"/>
  <c r="AA35" i="1"/>
  <c r="AA34" i="1"/>
  <c r="Z34" i="1"/>
  <c r="AA33" i="1"/>
  <c r="AA32" i="1"/>
  <c r="Z32" i="1"/>
  <c r="AA31" i="1"/>
  <c r="AA30" i="1"/>
  <c r="Z30" i="1"/>
  <c r="AA29" i="1"/>
  <c r="AA28" i="1"/>
  <c r="Z28" i="1"/>
  <c r="AA27" i="1"/>
  <c r="AA26" i="1"/>
  <c r="Z26" i="1"/>
  <c r="AA25" i="1"/>
  <c r="AA24" i="1"/>
  <c r="Z24" i="1"/>
  <c r="AA23" i="1"/>
  <c r="AA22" i="1"/>
  <c r="AA37" i="1" s="1"/>
  <c r="Z22" i="1"/>
  <c r="AA19" i="1"/>
  <c r="Z19" i="1"/>
  <c r="AA18" i="1"/>
  <c r="AA172" i="1" s="1"/>
  <c r="Z18" i="1"/>
  <c r="AA17" i="1"/>
  <c r="Z17" i="1"/>
  <c r="AA16" i="1"/>
  <c r="AA170" i="1" s="1"/>
  <c r="Z16" i="1"/>
  <c r="AA15" i="1"/>
  <c r="Z15" i="1"/>
  <c r="AA14" i="1"/>
  <c r="AA168" i="1" s="1"/>
  <c r="Z14" i="1"/>
  <c r="AA13" i="1"/>
  <c r="Z13" i="1"/>
  <c r="AA12" i="1"/>
  <c r="AA166" i="1" s="1"/>
  <c r="Z12" i="1"/>
  <c r="AA11" i="1"/>
  <c r="Z11" i="1"/>
  <c r="AA10" i="1"/>
  <c r="AA164" i="1" s="1"/>
  <c r="Z10" i="1"/>
  <c r="AA9" i="1"/>
  <c r="Z9" i="1"/>
  <c r="AA8" i="1"/>
  <c r="AA162" i="1" s="1"/>
  <c r="Z8" i="1"/>
  <c r="AA7" i="1"/>
  <c r="Z7" i="1"/>
  <c r="AA6" i="1"/>
  <c r="AA160" i="1" s="1"/>
  <c r="Z6" i="1"/>
  <c r="AA5" i="1"/>
  <c r="AA20" i="1" s="1"/>
  <c r="AA2" i="1"/>
  <c r="Z2" i="1"/>
  <c r="M139" i="1"/>
  <c r="L139" i="1"/>
  <c r="M138" i="1"/>
  <c r="M172" i="1" s="1"/>
  <c r="L138" i="1"/>
  <c r="L172" i="1" s="1"/>
  <c r="M137" i="1"/>
  <c r="L137" i="1"/>
  <c r="M136" i="1"/>
  <c r="M170" i="1" s="1"/>
  <c r="L136" i="1"/>
  <c r="L170" i="1" s="1"/>
  <c r="M135" i="1"/>
  <c r="L135" i="1"/>
  <c r="M134" i="1"/>
  <c r="M168" i="1" s="1"/>
  <c r="L134" i="1"/>
  <c r="L168" i="1" s="1"/>
  <c r="M133" i="1"/>
  <c r="L133" i="1"/>
  <c r="M132" i="1"/>
  <c r="M166" i="1" s="1"/>
  <c r="L132" i="1"/>
  <c r="L166" i="1" s="1"/>
  <c r="M131" i="1"/>
  <c r="L131" i="1"/>
  <c r="M130" i="1"/>
  <c r="M164" i="1" s="1"/>
  <c r="L130" i="1"/>
  <c r="L164" i="1" s="1"/>
  <c r="M129" i="1"/>
  <c r="L129" i="1"/>
  <c r="M128" i="1"/>
  <c r="M162" i="1" s="1"/>
  <c r="L128" i="1"/>
  <c r="L162" i="1" s="1"/>
  <c r="M127" i="1"/>
  <c r="L127" i="1"/>
  <c r="M126" i="1"/>
  <c r="M160" i="1" s="1"/>
  <c r="L126" i="1"/>
  <c r="L160" i="1" s="1"/>
  <c r="M125" i="1"/>
  <c r="L125" i="1"/>
  <c r="M54" i="1"/>
  <c r="M37" i="1"/>
  <c r="Q51" i="1"/>
  <c r="Q68" i="1" s="1"/>
  <c r="Q86" i="1" s="1"/>
  <c r="Q103" i="1" s="1"/>
  <c r="Q120" i="1" s="1"/>
  <c r="Q137" i="1" s="1"/>
  <c r="Q154" i="1" s="1"/>
  <c r="Q171" i="1" s="1"/>
  <c r="Q47" i="1"/>
  <c r="Q64" i="1" s="1"/>
  <c r="Q82" i="1" s="1"/>
  <c r="Q99" i="1" s="1"/>
  <c r="Q116" i="1" s="1"/>
  <c r="Q133" i="1" s="1"/>
  <c r="Q150" i="1" s="1"/>
  <c r="Q167" i="1" s="1"/>
  <c r="Q43" i="1"/>
  <c r="Q60" i="1" s="1"/>
  <c r="Q78" i="1" s="1"/>
  <c r="Q95" i="1" s="1"/>
  <c r="Q112" i="1" s="1"/>
  <c r="Q129" i="1" s="1"/>
  <c r="Q146" i="1" s="1"/>
  <c r="Q163" i="1" s="1"/>
  <c r="Q39" i="1"/>
  <c r="Q56" i="1" s="1"/>
  <c r="Q74" i="1" s="1"/>
  <c r="Q91" i="1" s="1"/>
  <c r="Q108" i="1" s="1"/>
  <c r="Q125" i="1" s="1"/>
  <c r="Q142" i="1" s="1"/>
  <c r="Q159" i="1" s="1"/>
  <c r="Q36" i="1"/>
  <c r="Q53" i="1" s="1"/>
  <c r="Q70" i="1" s="1"/>
  <c r="Q88" i="1" s="1"/>
  <c r="Q105" i="1" s="1"/>
  <c r="Q122" i="1" s="1"/>
  <c r="Q139" i="1" s="1"/>
  <c r="Q156" i="1" s="1"/>
  <c r="Q173" i="1" s="1"/>
  <c r="Q35" i="1"/>
  <c r="Q52" i="1" s="1"/>
  <c r="Q69" i="1" s="1"/>
  <c r="Q87" i="1" s="1"/>
  <c r="Q104" i="1" s="1"/>
  <c r="Q121" i="1" s="1"/>
  <c r="Q138" i="1" s="1"/>
  <c r="Q155" i="1" s="1"/>
  <c r="Q172" i="1" s="1"/>
  <c r="Q34" i="1"/>
  <c r="Q33" i="1"/>
  <c r="Q50" i="1" s="1"/>
  <c r="Q67" i="1" s="1"/>
  <c r="Q85" i="1" s="1"/>
  <c r="Q102" i="1" s="1"/>
  <c r="Q119" i="1" s="1"/>
  <c r="Q136" i="1" s="1"/>
  <c r="Q153" i="1" s="1"/>
  <c r="Q170" i="1" s="1"/>
  <c r="Q32" i="1"/>
  <c r="Q49" i="1" s="1"/>
  <c r="Q66" i="1" s="1"/>
  <c r="Q84" i="1" s="1"/>
  <c r="Q101" i="1" s="1"/>
  <c r="Q118" i="1" s="1"/>
  <c r="Q135" i="1" s="1"/>
  <c r="Q152" i="1" s="1"/>
  <c r="Q169" i="1" s="1"/>
  <c r="Q31" i="1"/>
  <c r="Q48" i="1" s="1"/>
  <c r="Q65" i="1" s="1"/>
  <c r="Q83" i="1" s="1"/>
  <c r="Q100" i="1" s="1"/>
  <c r="Q117" i="1" s="1"/>
  <c r="Q134" i="1" s="1"/>
  <c r="Q151" i="1" s="1"/>
  <c r="Q168" i="1" s="1"/>
  <c r="Q30" i="1"/>
  <c r="Q29" i="1"/>
  <c r="Q46" i="1" s="1"/>
  <c r="Q63" i="1" s="1"/>
  <c r="Q81" i="1" s="1"/>
  <c r="Q98" i="1" s="1"/>
  <c r="Q115" i="1" s="1"/>
  <c r="Q132" i="1" s="1"/>
  <c r="Q149" i="1" s="1"/>
  <c r="Q166" i="1" s="1"/>
  <c r="Q28" i="1"/>
  <c r="Q45" i="1" s="1"/>
  <c r="Q62" i="1" s="1"/>
  <c r="Q80" i="1" s="1"/>
  <c r="Q97" i="1" s="1"/>
  <c r="Q114" i="1" s="1"/>
  <c r="Q131" i="1" s="1"/>
  <c r="Q148" i="1" s="1"/>
  <c r="Q165" i="1" s="1"/>
  <c r="Q27" i="1"/>
  <c r="Q44" i="1" s="1"/>
  <c r="Q61" i="1" s="1"/>
  <c r="Q79" i="1" s="1"/>
  <c r="Q96" i="1" s="1"/>
  <c r="Q113" i="1" s="1"/>
  <c r="Q130" i="1" s="1"/>
  <c r="Q147" i="1" s="1"/>
  <c r="Q164" i="1" s="1"/>
  <c r="Q26" i="1"/>
  <c r="Q25" i="1"/>
  <c r="Q42" i="1" s="1"/>
  <c r="Q59" i="1" s="1"/>
  <c r="Q77" i="1" s="1"/>
  <c r="Q94" i="1" s="1"/>
  <c r="Q111" i="1" s="1"/>
  <c r="Q128" i="1" s="1"/>
  <c r="Q145" i="1" s="1"/>
  <c r="Q162" i="1" s="1"/>
  <c r="Q24" i="1"/>
  <c r="Q41" i="1" s="1"/>
  <c r="Q58" i="1" s="1"/>
  <c r="Q76" i="1" s="1"/>
  <c r="Q93" i="1" s="1"/>
  <c r="Q110" i="1" s="1"/>
  <c r="Q127" i="1" s="1"/>
  <c r="Q144" i="1" s="1"/>
  <c r="Q161" i="1" s="1"/>
  <c r="Q23" i="1"/>
  <c r="Q40" i="1" s="1"/>
  <c r="Q57" i="1" s="1"/>
  <c r="Q75" i="1" s="1"/>
  <c r="Q92" i="1" s="1"/>
  <c r="Q109" i="1" s="1"/>
  <c r="Q126" i="1" s="1"/>
  <c r="Q143" i="1" s="1"/>
  <c r="Q160" i="1" s="1"/>
  <c r="Q22" i="1"/>
  <c r="M174" i="2"/>
  <c r="M173" i="2"/>
  <c r="M172" i="2"/>
  <c r="M171" i="2"/>
  <c r="M169" i="2"/>
  <c r="M168" i="2"/>
  <c r="M167" i="2"/>
  <c r="M165" i="2"/>
  <c r="M164" i="2"/>
  <c r="M163" i="2"/>
  <c r="M161" i="2"/>
  <c r="M160" i="2"/>
  <c r="M159" i="2"/>
  <c r="M139" i="2"/>
  <c r="M138" i="2"/>
  <c r="M137" i="2"/>
  <c r="M136" i="2"/>
  <c r="M170" i="2" s="1"/>
  <c r="M135" i="2"/>
  <c r="M134" i="2"/>
  <c r="M133" i="2"/>
  <c r="M132" i="2"/>
  <c r="M166" i="2" s="1"/>
  <c r="M131" i="2"/>
  <c r="M130" i="2"/>
  <c r="M129" i="2"/>
  <c r="M128" i="2"/>
  <c r="M162" i="2" s="1"/>
  <c r="M127" i="2"/>
  <c r="M126" i="2"/>
  <c r="M125" i="2"/>
  <c r="M123" i="2"/>
  <c r="L174" i="2"/>
  <c r="L139" i="2"/>
  <c r="L173" i="2" s="1"/>
  <c r="L138" i="2"/>
  <c r="L172" i="2" s="1"/>
  <c r="L137" i="2"/>
  <c r="L171" i="2" s="1"/>
  <c r="L136" i="2"/>
  <c r="L170" i="2" s="1"/>
  <c r="L135" i="2"/>
  <c r="L169" i="2" s="1"/>
  <c r="L134" i="2"/>
  <c r="L168" i="2" s="1"/>
  <c r="L133" i="2"/>
  <c r="L167" i="2" s="1"/>
  <c r="L132" i="2"/>
  <c r="L166" i="2" s="1"/>
  <c r="L131" i="2"/>
  <c r="L165" i="2" s="1"/>
  <c r="L130" i="2"/>
  <c r="L164" i="2" s="1"/>
  <c r="L129" i="2"/>
  <c r="L163" i="2" s="1"/>
  <c r="L128" i="2"/>
  <c r="L162" i="2" s="1"/>
  <c r="L127" i="2"/>
  <c r="L161" i="2" s="1"/>
  <c r="L126" i="2"/>
  <c r="L160" i="2" s="1"/>
  <c r="L125" i="2"/>
  <c r="L159" i="2" s="1"/>
  <c r="L123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59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42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25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08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91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74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56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39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22" i="2"/>
  <c r="K139" i="2"/>
  <c r="K173" i="2" s="1"/>
  <c r="J139" i="2"/>
  <c r="J173" i="2" s="1"/>
  <c r="I139" i="2"/>
  <c r="I173" i="2" s="1"/>
  <c r="H139" i="2"/>
  <c r="H173" i="2" s="1"/>
  <c r="G139" i="2"/>
  <c r="G173" i="2" s="1"/>
  <c r="F139" i="2"/>
  <c r="F173" i="2" s="1"/>
  <c r="E139" i="2"/>
  <c r="E173" i="2" s="1"/>
  <c r="D139" i="2"/>
  <c r="D173" i="2" s="1"/>
  <c r="K138" i="2"/>
  <c r="K172" i="2" s="1"/>
  <c r="J138" i="2"/>
  <c r="J172" i="2" s="1"/>
  <c r="I138" i="2"/>
  <c r="I172" i="2" s="1"/>
  <c r="H138" i="2"/>
  <c r="H172" i="2" s="1"/>
  <c r="G138" i="2"/>
  <c r="G172" i="2" s="1"/>
  <c r="F138" i="2"/>
  <c r="F172" i="2" s="1"/>
  <c r="E138" i="2"/>
  <c r="E172" i="2" s="1"/>
  <c r="D138" i="2"/>
  <c r="D172" i="2" s="1"/>
  <c r="K137" i="2"/>
  <c r="K171" i="2" s="1"/>
  <c r="J137" i="2"/>
  <c r="J171" i="2" s="1"/>
  <c r="I137" i="2"/>
  <c r="I171" i="2" s="1"/>
  <c r="H137" i="2"/>
  <c r="H171" i="2" s="1"/>
  <c r="G137" i="2"/>
  <c r="G171" i="2" s="1"/>
  <c r="F137" i="2"/>
  <c r="F171" i="2" s="1"/>
  <c r="E137" i="2"/>
  <c r="E171" i="2" s="1"/>
  <c r="D137" i="2"/>
  <c r="D171" i="2" s="1"/>
  <c r="K136" i="2"/>
  <c r="K170" i="2" s="1"/>
  <c r="J136" i="2"/>
  <c r="J170" i="2" s="1"/>
  <c r="I136" i="2"/>
  <c r="I170" i="2" s="1"/>
  <c r="H136" i="2"/>
  <c r="H170" i="2" s="1"/>
  <c r="G136" i="2"/>
  <c r="G170" i="2" s="1"/>
  <c r="F136" i="2"/>
  <c r="F170" i="2" s="1"/>
  <c r="E136" i="2"/>
  <c r="E170" i="2" s="1"/>
  <c r="D136" i="2"/>
  <c r="D170" i="2" s="1"/>
  <c r="K135" i="2"/>
  <c r="K169" i="2" s="1"/>
  <c r="J135" i="2"/>
  <c r="J169" i="2" s="1"/>
  <c r="I135" i="2"/>
  <c r="I169" i="2" s="1"/>
  <c r="H135" i="2"/>
  <c r="H169" i="2" s="1"/>
  <c r="G135" i="2"/>
  <c r="G169" i="2" s="1"/>
  <c r="F135" i="2"/>
  <c r="F169" i="2" s="1"/>
  <c r="E135" i="2"/>
  <c r="E169" i="2" s="1"/>
  <c r="D135" i="2"/>
  <c r="D169" i="2" s="1"/>
  <c r="K134" i="2"/>
  <c r="K168" i="2" s="1"/>
  <c r="J134" i="2"/>
  <c r="J168" i="2" s="1"/>
  <c r="I134" i="2"/>
  <c r="I168" i="2" s="1"/>
  <c r="H134" i="2"/>
  <c r="H168" i="2" s="1"/>
  <c r="G134" i="2"/>
  <c r="G168" i="2" s="1"/>
  <c r="F134" i="2"/>
  <c r="F168" i="2" s="1"/>
  <c r="E134" i="2"/>
  <c r="E168" i="2" s="1"/>
  <c r="D134" i="2"/>
  <c r="D168" i="2" s="1"/>
  <c r="K133" i="2"/>
  <c r="K167" i="2" s="1"/>
  <c r="J133" i="2"/>
  <c r="J167" i="2" s="1"/>
  <c r="I133" i="2"/>
  <c r="I167" i="2" s="1"/>
  <c r="H133" i="2"/>
  <c r="H167" i="2" s="1"/>
  <c r="G133" i="2"/>
  <c r="G167" i="2" s="1"/>
  <c r="F133" i="2"/>
  <c r="F167" i="2" s="1"/>
  <c r="E133" i="2"/>
  <c r="E167" i="2" s="1"/>
  <c r="D133" i="2"/>
  <c r="D167" i="2" s="1"/>
  <c r="K132" i="2"/>
  <c r="K166" i="2" s="1"/>
  <c r="J132" i="2"/>
  <c r="J166" i="2" s="1"/>
  <c r="I132" i="2"/>
  <c r="I166" i="2" s="1"/>
  <c r="H132" i="2"/>
  <c r="H166" i="2" s="1"/>
  <c r="G132" i="2"/>
  <c r="G166" i="2" s="1"/>
  <c r="F132" i="2"/>
  <c r="F166" i="2" s="1"/>
  <c r="E132" i="2"/>
  <c r="E166" i="2" s="1"/>
  <c r="D132" i="2"/>
  <c r="D166" i="2" s="1"/>
  <c r="K131" i="2"/>
  <c r="K165" i="2" s="1"/>
  <c r="J131" i="2"/>
  <c r="J165" i="2" s="1"/>
  <c r="I131" i="2"/>
  <c r="I165" i="2" s="1"/>
  <c r="H131" i="2"/>
  <c r="H165" i="2" s="1"/>
  <c r="G131" i="2"/>
  <c r="G165" i="2" s="1"/>
  <c r="F131" i="2"/>
  <c r="F165" i="2" s="1"/>
  <c r="E131" i="2"/>
  <c r="E165" i="2" s="1"/>
  <c r="D131" i="2"/>
  <c r="D165" i="2" s="1"/>
  <c r="K130" i="2"/>
  <c r="K164" i="2" s="1"/>
  <c r="J130" i="2"/>
  <c r="J164" i="2" s="1"/>
  <c r="I130" i="2"/>
  <c r="I164" i="2" s="1"/>
  <c r="H130" i="2"/>
  <c r="H164" i="2" s="1"/>
  <c r="G130" i="2"/>
  <c r="G164" i="2" s="1"/>
  <c r="F130" i="2"/>
  <c r="F164" i="2" s="1"/>
  <c r="E130" i="2"/>
  <c r="E164" i="2" s="1"/>
  <c r="D130" i="2"/>
  <c r="D164" i="2" s="1"/>
  <c r="K129" i="2"/>
  <c r="K163" i="2" s="1"/>
  <c r="J129" i="2"/>
  <c r="J163" i="2" s="1"/>
  <c r="I129" i="2"/>
  <c r="I163" i="2" s="1"/>
  <c r="H129" i="2"/>
  <c r="H163" i="2" s="1"/>
  <c r="G129" i="2"/>
  <c r="G163" i="2" s="1"/>
  <c r="F129" i="2"/>
  <c r="F163" i="2" s="1"/>
  <c r="E129" i="2"/>
  <c r="E163" i="2" s="1"/>
  <c r="D129" i="2"/>
  <c r="D163" i="2" s="1"/>
  <c r="K128" i="2"/>
  <c r="K162" i="2" s="1"/>
  <c r="J128" i="2"/>
  <c r="J162" i="2" s="1"/>
  <c r="I128" i="2"/>
  <c r="I162" i="2" s="1"/>
  <c r="H128" i="2"/>
  <c r="H162" i="2" s="1"/>
  <c r="G128" i="2"/>
  <c r="G162" i="2" s="1"/>
  <c r="F128" i="2"/>
  <c r="F162" i="2" s="1"/>
  <c r="E128" i="2"/>
  <c r="E162" i="2" s="1"/>
  <c r="D128" i="2"/>
  <c r="D162" i="2" s="1"/>
  <c r="K127" i="2"/>
  <c r="K161" i="2" s="1"/>
  <c r="J127" i="2"/>
  <c r="J161" i="2" s="1"/>
  <c r="I127" i="2"/>
  <c r="I161" i="2" s="1"/>
  <c r="H127" i="2"/>
  <c r="G127" i="2"/>
  <c r="G161" i="2" s="1"/>
  <c r="F127" i="2"/>
  <c r="F161" i="2" s="1"/>
  <c r="E127" i="2"/>
  <c r="E161" i="2" s="1"/>
  <c r="D127" i="2"/>
  <c r="D161" i="2" s="1"/>
  <c r="K126" i="2"/>
  <c r="K160" i="2" s="1"/>
  <c r="J126" i="2"/>
  <c r="J160" i="2" s="1"/>
  <c r="I126" i="2"/>
  <c r="I160" i="2" s="1"/>
  <c r="H126" i="2"/>
  <c r="H160" i="2" s="1"/>
  <c r="G126" i="2"/>
  <c r="G160" i="2" s="1"/>
  <c r="F126" i="2"/>
  <c r="F160" i="2" s="1"/>
  <c r="E126" i="2"/>
  <c r="E160" i="2" s="1"/>
  <c r="D126" i="2"/>
  <c r="D160" i="2" s="1"/>
  <c r="K125" i="2"/>
  <c r="K159" i="2" s="1"/>
  <c r="J125" i="2"/>
  <c r="J159" i="2" s="1"/>
  <c r="I125" i="2"/>
  <c r="I159" i="2" s="1"/>
  <c r="H125" i="2"/>
  <c r="H159" i="2" s="1"/>
  <c r="G125" i="2"/>
  <c r="G159" i="2" s="1"/>
  <c r="F125" i="2"/>
  <c r="F159" i="2" s="1"/>
  <c r="E125" i="2"/>
  <c r="E159" i="2" s="1"/>
  <c r="D125" i="2"/>
  <c r="D159" i="2" s="1"/>
  <c r="K123" i="2"/>
  <c r="J123" i="2"/>
  <c r="I123" i="2"/>
  <c r="H123" i="2"/>
  <c r="G123" i="2"/>
  <c r="F123" i="2"/>
  <c r="E123" i="2"/>
  <c r="D123" i="2"/>
  <c r="H174" i="2"/>
  <c r="AA157" i="1" l="1"/>
  <c r="L173" i="1"/>
  <c r="AA161" i="1"/>
  <c r="AA163" i="1"/>
  <c r="AA165" i="1"/>
  <c r="AA167" i="1"/>
  <c r="AA169" i="1"/>
  <c r="AA171" i="1"/>
  <c r="AA173" i="1"/>
  <c r="M159" i="1"/>
  <c r="M161" i="1"/>
  <c r="M163" i="1"/>
  <c r="M165" i="1"/>
  <c r="M167" i="1"/>
  <c r="M169" i="1"/>
  <c r="M171" i="1"/>
  <c r="M173" i="1"/>
  <c r="Z127" i="1"/>
  <c r="Z129" i="1"/>
  <c r="Z131" i="1"/>
  <c r="AA140" i="1"/>
  <c r="L163" i="1"/>
  <c r="L171" i="1"/>
  <c r="Z89" i="1"/>
  <c r="AA71" i="1"/>
  <c r="L161" i="1"/>
  <c r="L165" i="1"/>
  <c r="L167" i="1"/>
  <c r="L169" i="1"/>
  <c r="Z164" i="1"/>
  <c r="Z37" i="1"/>
  <c r="Z162" i="1"/>
  <c r="Z168" i="1"/>
  <c r="Z172" i="1"/>
  <c r="L37" i="1"/>
  <c r="Z161" i="1"/>
  <c r="Z163" i="1"/>
  <c r="Z165" i="1"/>
  <c r="Z167" i="1"/>
  <c r="Z169" i="1"/>
  <c r="Z171" i="1"/>
  <c r="Z173" i="1"/>
  <c r="Z159" i="1"/>
  <c r="Z160" i="1"/>
  <c r="Z166" i="1"/>
  <c r="Z170" i="1"/>
  <c r="L159" i="1"/>
  <c r="L20" i="1"/>
  <c r="Z140" i="1"/>
  <c r="AA159" i="1"/>
  <c r="Z20" i="1"/>
  <c r="L140" i="1"/>
  <c r="L174" i="1" s="1"/>
  <c r="M140" i="1"/>
  <c r="M174" i="1" s="1"/>
  <c r="D174" i="2"/>
  <c r="E174" i="2"/>
  <c r="I174" i="2"/>
  <c r="H161" i="2"/>
  <c r="F174" i="2"/>
  <c r="J174" i="2"/>
  <c r="G174" i="2"/>
  <c r="K174" i="2"/>
  <c r="I139" i="1"/>
  <c r="H139" i="1"/>
  <c r="H173" i="1" s="1"/>
  <c r="G139" i="1"/>
  <c r="G173" i="1" s="1"/>
  <c r="F139" i="1"/>
  <c r="F173" i="1" s="1"/>
  <c r="E139" i="1"/>
  <c r="E173" i="1" s="1"/>
  <c r="D139" i="1"/>
  <c r="D173" i="1" s="1"/>
  <c r="I138" i="1"/>
  <c r="I172" i="1" s="1"/>
  <c r="H138" i="1"/>
  <c r="H172" i="1" s="1"/>
  <c r="G138" i="1"/>
  <c r="F138" i="1"/>
  <c r="F172" i="1" s="1"/>
  <c r="E138" i="1"/>
  <c r="E172" i="1" s="1"/>
  <c r="D138" i="1"/>
  <c r="D172" i="1" s="1"/>
  <c r="I137" i="1"/>
  <c r="H137" i="1"/>
  <c r="G137" i="1"/>
  <c r="F137" i="1"/>
  <c r="F171" i="1" s="1"/>
  <c r="E137" i="1"/>
  <c r="E171" i="1" s="1"/>
  <c r="D137" i="1"/>
  <c r="D171" i="1" s="1"/>
  <c r="I136" i="1"/>
  <c r="I170" i="1" s="1"/>
  <c r="H136" i="1"/>
  <c r="H170" i="1" s="1"/>
  <c r="G136" i="1"/>
  <c r="F136" i="1"/>
  <c r="F170" i="1" s="1"/>
  <c r="E136" i="1"/>
  <c r="E170" i="1" s="1"/>
  <c r="D136" i="1"/>
  <c r="D170" i="1" s="1"/>
  <c r="I135" i="1"/>
  <c r="H135" i="1"/>
  <c r="G135" i="1"/>
  <c r="F135" i="1"/>
  <c r="F169" i="1" s="1"/>
  <c r="E135" i="1"/>
  <c r="E169" i="1" s="1"/>
  <c r="D135" i="1"/>
  <c r="D169" i="1" s="1"/>
  <c r="I134" i="1"/>
  <c r="I168" i="1" s="1"/>
  <c r="H134" i="1"/>
  <c r="H168" i="1" s="1"/>
  <c r="G134" i="1"/>
  <c r="F134" i="1"/>
  <c r="F168" i="1" s="1"/>
  <c r="E134" i="1"/>
  <c r="E168" i="1" s="1"/>
  <c r="D134" i="1"/>
  <c r="D168" i="1" s="1"/>
  <c r="I133" i="1"/>
  <c r="H133" i="1"/>
  <c r="H167" i="1" s="1"/>
  <c r="G133" i="1"/>
  <c r="G167" i="1" s="1"/>
  <c r="F133" i="1"/>
  <c r="F167" i="1" s="1"/>
  <c r="E133" i="1"/>
  <c r="E167" i="1" s="1"/>
  <c r="D133" i="1"/>
  <c r="D167" i="1" s="1"/>
  <c r="I132" i="1"/>
  <c r="I166" i="1" s="1"/>
  <c r="H132" i="1"/>
  <c r="H166" i="1" s="1"/>
  <c r="G132" i="1"/>
  <c r="G166" i="1" s="1"/>
  <c r="F132" i="1"/>
  <c r="F166" i="1" s="1"/>
  <c r="E132" i="1"/>
  <c r="E166" i="1" s="1"/>
  <c r="D132" i="1"/>
  <c r="D166" i="1" s="1"/>
  <c r="K126" i="1"/>
  <c r="J126" i="1"/>
  <c r="I126" i="1"/>
  <c r="H126" i="1"/>
  <c r="G126" i="1"/>
  <c r="F126" i="1"/>
  <c r="F160" i="1" s="1"/>
  <c r="E126" i="1"/>
  <c r="E160" i="1" s="1"/>
  <c r="D126" i="1"/>
  <c r="D160" i="1" s="1"/>
  <c r="K125" i="1"/>
  <c r="J125" i="1"/>
  <c r="I125" i="1"/>
  <c r="H125" i="1"/>
  <c r="G125" i="1"/>
  <c r="F125" i="1"/>
  <c r="F159" i="1" s="1"/>
  <c r="E125" i="1"/>
  <c r="E159" i="1" s="1"/>
  <c r="D125" i="1"/>
  <c r="D159" i="1" s="1"/>
  <c r="I129" i="1"/>
  <c r="H129" i="1"/>
  <c r="G129" i="1"/>
  <c r="G163" i="1" s="1"/>
  <c r="F129" i="1"/>
  <c r="F163" i="1" s="1"/>
  <c r="E129" i="1"/>
  <c r="E163" i="1" s="1"/>
  <c r="D129" i="1"/>
  <c r="D163" i="1" s="1"/>
  <c r="P173" i="1"/>
  <c r="I173" i="1"/>
  <c r="P172" i="1"/>
  <c r="G172" i="1"/>
  <c r="P171" i="1"/>
  <c r="P170" i="1"/>
  <c r="G170" i="1"/>
  <c r="P169" i="1"/>
  <c r="P168" i="1"/>
  <c r="G168" i="1"/>
  <c r="P167" i="1"/>
  <c r="I167" i="1"/>
  <c r="P166" i="1"/>
  <c r="P165" i="1"/>
  <c r="P164" i="1"/>
  <c r="P163" i="1"/>
  <c r="I163" i="1"/>
  <c r="H163" i="1"/>
  <c r="P162" i="1"/>
  <c r="P161" i="1"/>
  <c r="P160" i="1"/>
  <c r="P159" i="1"/>
  <c r="P158" i="1"/>
  <c r="P157" i="1"/>
  <c r="X156" i="1"/>
  <c r="P156" i="1"/>
  <c r="Y155" i="1"/>
  <c r="P155" i="1"/>
  <c r="X154" i="1"/>
  <c r="P154" i="1"/>
  <c r="Y153" i="1"/>
  <c r="P153" i="1"/>
  <c r="X152" i="1"/>
  <c r="P152" i="1"/>
  <c r="Y151" i="1"/>
  <c r="P151" i="1"/>
  <c r="X150" i="1"/>
  <c r="P150" i="1"/>
  <c r="Y149" i="1"/>
  <c r="P149" i="1"/>
  <c r="X148" i="1"/>
  <c r="P148" i="1"/>
  <c r="Y147" i="1"/>
  <c r="P147" i="1"/>
  <c r="P146" i="1"/>
  <c r="Y145" i="1"/>
  <c r="P145" i="1"/>
  <c r="T144" i="1"/>
  <c r="P144" i="1"/>
  <c r="W143" i="1"/>
  <c r="P143" i="1"/>
  <c r="X142" i="1"/>
  <c r="P142" i="1"/>
  <c r="P141" i="1"/>
  <c r="P140" i="1"/>
  <c r="P139" i="1"/>
  <c r="K139" i="1"/>
  <c r="K173" i="1" s="1"/>
  <c r="J139" i="1"/>
  <c r="J173" i="1" s="1"/>
  <c r="P138" i="1"/>
  <c r="K138" i="1"/>
  <c r="K172" i="1" s="1"/>
  <c r="J138" i="1"/>
  <c r="J172" i="1" s="1"/>
  <c r="P137" i="1"/>
  <c r="K137" i="1"/>
  <c r="J137" i="1"/>
  <c r="P136" i="1"/>
  <c r="K136" i="1"/>
  <c r="K170" i="1" s="1"/>
  <c r="J136" i="1"/>
  <c r="J170" i="1" s="1"/>
  <c r="P135" i="1"/>
  <c r="K135" i="1"/>
  <c r="K169" i="1" s="1"/>
  <c r="J135" i="1"/>
  <c r="J169" i="1" s="1"/>
  <c r="P134" i="1"/>
  <c r="K134" i="1"/>
  <c r="K168" i="1" s="1"/>
  <c r="J134" i="1"/>
  <c r="J168" i="1" s="1"/>
  <c r="P133" i="1"/>
  <c r="K133" i="1"/>
  <c r="K167" i="1" s="1"/>
  <c r="J133" i="1"/>
  <c r="J167" i="1" s="1"/>
  <c r="P132" i="1"/>
  <c r="K132" i="1"/>
  <c r="K166" i="1" s="1"/>
  <c r="J132" i="1"/>
  <c r="J166" i="1" s="1"/>
  <c r="P131" i="1"/>
  <c r="P130" i="1"/>
  <c r="P129" i="1"/>
  <c r="K129" i="1"/>
  <c r="K163" i="1" s="1"/>
  <c r="J129" i="1"/>
  <c r="J163" i="1" s="1"/>
  <c r="P128" i="1"/>
  <c r="J128" i="1"/>
  <c r="P127" i="1"/>
  <c r="I127" i="1"/>
  <c r="H127" i="1"/>
  <c r="F127" i="1"/>
  <c r="F161" i="1" s="1"/>
  <c r="E127" i="1"/>
  <c r="E161" i="1" s="1"/>
  <c r="D127" i="1"/>
  <c r="D161" i="1" s="1"/>
  <c r="P126" i="1"/>
  <c r="P125" i="1"/>
  <c r="P124" i="1"/>
  <c r="P123" i="1"/>
  <c r="Y122" i="1"/>
  <c r="P122" i="1"/>
  <c r="Y121" i="1"/>
  <c r="P121" i="1"/>
  <c r="P120" i="1"/>
  <c r="V119" i="1"/>
  <c r="P119" i="1"/>
  <c r="P118" i="1"/>
  <c r="R117" i="1"/>
  <c r="Y117" i="1"/>
  <c r="P117" i="1"/>
  <c r="U116" i="1"/>
  <c r="P116" i="1"/>
  <c r="T115" i="1"/>
  <c r="Y115" i="1"/>
  <c r="P115" i="1"/>
  <c r="W114" i="1"/>
  <c r="P114" i="1"/>
  <c r="W113" i="1"/>
  <c r="P113" i="1"/>
  <c r="X113" i="1"/>
  <c r="Y112" i="1"/>
  <c r="P112" i="1"/>
  <c r="W111" i="1"/>
  <c r="P111" i="1"/>
  <c r="R110" i="1"/>
  <c r="P110" i="1"/>
  <c r="P109" i="1"/>
  <c r="R108" i="1"/>
  <c r="V108" i="1"/>
  <c r="P108" i="1"/>
  <c r="P107" i="1"/>
  <c r="P106" i="1"/>
  <c r="V105" i="1"/>
  <c r="P105" i="1"/>
  <c r="V104" i="1"/>
  <c r="P104" i="1"/>
  <c r="P103" i="1"/>
  <c r="T102" i="1"/>
  <c r="V102" i="1"/>
  <c r="P102" i="1"/>
  <c r="U101" i="1"/>
  <c r="P101" i="1"/>
  <c r="V100" i="1"/>
  <c r="P100" i="1"/>
  <c r="R99" i="1"/>
  <c r="P99" i="1"/>
  <c r="X98" i="1"/>
  <c r="P98" i="1"/>
  <c r="V97" i="1"/>
  <c r="P97" i="1"/>
  <c r="T96" i="1"/>
  <c r="P96" i="1"/>
  <c r="P95" i="1"/>
  <c r="X94" i="1"/>
  <c r="P94" i="1"/>
  <c r="E128" i="1"/>
  <c r="E162" i="1" s="1"/>
  <c r="P93" i="1"/>
  <c r="V92" i="1"/>
  <c r="P92" i="1"/>
  <c r="V91" i="1"/>
  <c r="U91" i="1"/>
  <c r="P91" i="1"/>
  <c r="P90" i="1"/>
  <c r="P89" i="1"/>
  <c r="R88" i="1"/>
  <c r="V88" i="1"/>
  <c r="P88" i="1"/>
  <c r="X87" i="1"/>
  <c r="P87" i="1"/>
  <c r="V86" i="1"/>
  <c r="P86" i="1"/>
  <c r="V85" i="1"/>
  <c r="P85" i="1"/>
  <c r="P84" i="1"/>
  <c r="V83" i="1"/>
  <c r="P83" i="1"/>
  <c r="U82" i="1"/>
  <c r="P82" i="1"/>
  <c r="T81" i="1"/>
  <c r="V81" i="1"/>
  <c r="P81" i="1"/>
  <c r="X80" i="1"/>
  <c r="P80" i="1"/>
  <c r="X79" i="1"/>
  <c r="P79" i="1"/>
  <c r="I130" i="1"/>
  <c r="P78" i="1"/>
  <c r="R77" i="1"/>
  <c r="P77" i="1"/>
  <c r="I128" i="1"/>
  <c r="V76" i="1"/>
  <c r="P76" i="1"/>
  <c r="V75" i="1"/>
  <c r="P75" i="1"/>
  <c r="P74" i="1"/>
  <c r="P73" i="1"/>
  <c r="P72" i="1"/>
  <c r="P71" i="1"/>
  <c r="S70" i="1"/>
  <c r="Y70" i="1"/>
  <c r="P70" i="1"/>
  <c r="V69" i="1"/>
  <c r="P69" i="1"/>
  <c r="Y68" i="1"/>
  <c r="P68" i="1"/>
  <c r="V67" i="1"/>
  <c r="U67" i="1"/>
  <c r="P67" i="1"/>
  <c r="Y66" i="1"/>
  <c r="P66" i="1"/>
  <c r="V65" i="1"/>
  <c r="P65" i="1"/>
  <c r="Y64" i="1"/>
  <c r="P64" i="1"/>
  <c r="U63" i="1"/>
  <c r="P63" i="1"/>
  <c r="Y62" i="1"/>
  <c r="P62" i="1"/>
  <c r="V61" i="1"/>
  <c r="P61" i="1"/>
  <c r="Y60" i="1"/>
  <c r="P60" i="1"/>
  <c r="U59" i="1"/>
  <c r="P59" i="1"/>
  <c r="T58" i="1"/>
  <c r="P58" i="1"/>
  <c r="V57" i="1"/>
  <c r="P57" i="1"/>
  <c r="Y56" i="1"/>
  <c r="P56" i="1"/>
  <c r="P55" i="1"/>
  <c r="P54" i="1"/>
  <c r="J54" i="1"/>
  <c r="I54" i="1"/>
  <c r="T53" i="1"/>
  <c r="Y53" i="1"/>
  <c r="P53" i="1"/>
  <c r="V52" i="1"/>
  <c r="P52" i="1"/>
  <c r="T51" i="1"/>
  <c r="P51" i="1"/>
  <c r="V50" i="1"/>
  <c r="P50" i="1"/>
  <c r="R49" i="1"/>
  <c r="X49" i="1"/>
  <c r="P49" i="1"/>
  <c r="R48" i="1"/>
  <c r="P48" i="1"/>
  <c r="Y47" i="1"/>
  <c r="P47" i="1"/>
  <c r="V46" i="1"/>
  <c r="P46" i="1"/>
  <c r="Y45" i="1"/>
  <c r="P45" i="1"/>
  <c r="R44" i="1"/>
  <c r="P44" i="1"/>
  <c r="Y43" i="1"/>
  <c r="P43" i="1"/>
  <c r="U42" i="1"/>
  <c r="P42" i="1"/>
  <c r="W41" i="1"/>
  <c r="P41" i="1"/>
  <c r="U40" i="1"/>
  <c r="P40" i="1"/>
  <c r="T39" i="1"/>
  <c r="P39" i="1"/>
  <c r="P38" i="1"/>
  <c r="P37" i="1"/>
  <c r="E37" i="1"/>
  <c r="Y36" i="1"/>
  <c r="P36" i="1"/>
  <c r="U35" i="1"/>
  <c r="P35" i="1"/>
  <c r="X34" i="1"/>
  <c r="P34" i="1"/>
  <c r="J171" i="1"/>
  <c r="I171" i="1"/>
  <c r="Y33" i="1"/>
  <c r="P33" i="1"/>
  <c r="X32" i="1"/>
  <c r="P32" i="1"/>
  <c r="G169" i="1"/>
  <c r="Y31" i="1"/>
  <c r="P31" i="1"/>
  <c r="P30" i="1"/>
  <c r="Y29" i="1"/>
  <c r="P29" i="1"/>
  <c r="U28" i="1"/>
  <c r="P28" i="1"/>
  <c r="Y27" i="1"/>
  <c r="P27" i="1"/>
  <c r="P26" i="1"/>
  <c r="Y25" i="1"/>
  <c r="P25" i="1"/>
  <c r="S24" i="1"/>
  <c r="P24" i="1"/>
  <c r="T23" i="1"/>
  <c r="P23" i="1"/>
  <c r="V22" i="1"/>
  <c r="P22" i="1"/>
  <c r="D37" i="1"/>
  <c r="P21" i="1"/>
  <c r="P20" i="1"/>
  <c r="I20" i="1"/>
  <c r="S19" i="1"/>
  <c r="P19" i="1"/>
  <c r="U18" i="1"/>
  <c r="P18" i="1"/>
  <c r="Y17" i="1"/>
  <c r="P17" i="1"/>
  <c r="T16" i="1"/>
  <c r="P16" i="1"/>
  <c r="S15" i="1"/>
  <c r="P15" i="1"/>
  <c r="U14" i="1"/>
  <c r="P14" i="1"/>
  <c r="Y13" i="1"/>
  <c r="P13" i="1"/>
  <c r="Y12" i="1"/>
  <c r="P12" i="1"/>
  <c r="T11" i="1"/>
  <c r="V11" i="1"/>
  <c r="P11" i="1"/>
  <c r="Y10" i="1"/>
  <c r="P10" i="1"/>
  <c r="V9" i="1"/>
  <c r="P9" i="1"/>
  <c r="Y8" i="1"/>
  <c r="P8" i="1"/>
  <c r="V7" i="1"/>
  <c r="P7" i="1"/>
  <c r="Y6" i="1"/>
  <c r="P6" i="1"/>
  <c r="K160" i="1"/>
  <c r="G160" i="1"/>
  <c r="T5" i="1"/>
  <c r="P5" i="1"/>
  <c r="K20" i="1"/>
  <c r="G159" i="1"/>
  <c r="E20" i="1"/>
  <c r="P4" i="1"/>
  <c r="P3" i="1"/>
  <c r="Y2" i="1"/>
  <c r="X2" i="1"/>
  <c r="W2" i="1"/>
  <c r="V2" i="1"/>
  <c r="U2" i="1"/>
  <c r="T2" i="1"/>
  <c r="S2" i="1"/>
  <c r="R2" i="1"/>
  <c r="Z174" i="1" l="1"/>
  <c r="AA174" i="1"/>
  <c r="V6" i="1"/>
  <c r="R45" i="1"/>
  <c r="U77" i="1"/>
  <c r="S94" i="1"/>
  <c r="R97" i="1"/>
  <c r="Y94" i="1"/>
  <c r="W94" i="1"/>
  <c r="U113" i="1"/>
  <c r="R113" i="1"/>
  <c r="S155" i="1"/>
  <c r="U94" i="1"/>
  <c r="S39" i="1"/>
  <c r="U44" i="1"/>
  <c r="S45" i="1"/>
  <c r="V63" i="1"/>
  <c r="T66" i="1"/>
  <c r="T70" i="1"/>
  <c r="S83" i="1"/>
  <c r="U88" i="1"/>
  <c r="W96" i="1"/>
  <c r="U97" i="1"/>
  <c r="V110" i="1"/>
  <c r="Y113" i="1"/>
  <c r="S113" i="1"/>
  <c r="X117" i="1"/>
  <c r="U144" i="1"/>
  <c r="R145" i="1"/>
  <c r="S151" i="1"/>
  <c r="T152" i="1"/>
  <c r="U16" i="1"/>
  <c r="S23" i="1"/>
  <c r="T32" i="1"/>
  <c r="T14" i="1"/>
  <c r="U15" i="1"/>
  <c r="Y16" i="1"/>
  <c r="T27" i="1"/>
  <c r="R28" i="1"/>
  <c r="S29" i="1"/>
  <c r="S43" i="1"/>
  <c r="T45" i="1"/>
  <c r="S53" i="1"/>
  <c r="V59" i="1"/>
  <c r="T62" i="1"/>
  <c r="S81" i="1"/>
  <c r="V82" i="1"/>
  <c r="T83" i="1"/>
  <c r="R86" i="1"/>
  <c r="S114" i="1"/>
  <c r="X144" i="1"/>
  <c r="S145" i="1"/>
  <c r="U150" i="1"/>
  <c r="V151" i="1"/>
  <c r="Y14" i="1"/>
  <c r="W27" i="1"/>
  <c r="V28" i="1"/>
  <c r="X29" i="1"/>
  <c r="X45" i="1"/>
  <c r="W83" i="1"/>
  <c r="V145" i="1"/>
  <c r="T156" i="1"/>
  <c r="W64" i="1"/>
  <c r="S5" i="1"/>
  <c r="V10" i="1"/>
  <c r="T18" i="1"/>
  <c r="U19" i="1"/>
  <c r="R22" i="1"/>
  <c r="R25" i="1"/>
  <c r="X25" i="1"/>
  <c r="S33" i="1"/>
  <c r="R35" i="1"/>
  <c r="S36" i="1"/>
  <c r="W39" i="1"/>
  <c r="V42" i="1"/>
  <c r="X43" i="1"/>
  <c r="S47" i="1"/>
  <c r="U48" i="1"/>
  <c r="S49" i="1"/>
  <c r="W53" i="1"/>
  <c r="R56" i="1"/>
  <c r="X56" i="1"/>
  <c r="R60" i="1"/>
  <c r="X60" i="1"/>
  <c r="R64" i="1"/>
  <c r="X64" i="1"/>
  <c r="R68" i="1"/>
  <c r="X68" i="1"/>
  <c r="X70" i="1"/>
  <c r="R75" i="1"/>
  <c r="S77" i="1"/>
  <c r="W85" i="1"/>
  <c r="U86" i="1"/>
  <c r="S92" i="1"/>
  <c r="U99" i="1"/>
  <c r="S100" i="1"/>
  <c r="V101" i="1"/>
  <c r="W102" i="1"/>
  <c r="R105" i="1"/>
  <c r="U108" i="1"/>
  <c r="X111" i="1"/>
  <c r="S111" i="1"/>
  <c r="X116" i="1"/>
  <c r="S117" i="1"/>
  <c r="T121" i="1"/>
  <c r="S142" i="1"/>
  <c r="R143" i="1"/>
  <c r="R149" i="1"/>
  <c r="U154" i="1"/>
  <c r="V155" i="1"/>
  <c r="W25" i="1"/>
  <c r="W56" i="1"/>
  <c r="W60" i="1"/>
  <c r="W68" i="1"/>
  <c r="W5" i="1"/>
  <c r="T7" i="1"/>
  <c r="Y18" i="1"/>
  <c r="S22" i="1"/>
  <c r="S25" i="1"/>
  <c r="R27" i="1"/>
  <c r="S34" i="1"/>
  <c r="V35" i="1"/>
  <c r="X36" i="1"/>
  <c r="S42" i="1"/>
  <c r="W45" i="1"/>
  <c r="X47" i="1"/>
  <c r="T49" i="1"/>
  <c r="R53" i="1"/>
  <c r="X53" i="1"/>
  <c r="S56" i="1"/>
  <c r="S60" i="1"/>
  <c r="S64" i="1"/>
  <c r="S68" i="1"/>
  <c r="Y77" i="1"/>
  <c r="T77" i="1"/>
  <c r="T92" i="1"/>
  <c r="V99" i="1"/>
  <c r="T100" i="1"/>
  <c r="W104" i="1"/>
  <c r="U105" i="1"/>
  <c r="U110" i="1"/>
  <c r="Y111" i="1"/>
  <c r="T111" i="1"/>
  <c r="T117" i="1"/>
  <c r="Y142" i="1"/>
  <c r="S143" i="1"/>
  <c r="S147" i="1"/>
  <c r="T148" i="1"/>
  <c r="R153" i="1"/>
  <c r="Y143" i="1"/>
  <c r="R5" i="1"/>
  <c r="T25" i="1"/>
  <c r="T56" i="1"/>
  <c r="T60" i="1"/>
  <c r="T64" i="1"/>
  <c r="T68" i="1"/>
  <c r="W77" i="1"/>
  <c r="W92" i="1"/>
  <c r="W117" i="1"/>
  <c r="U143" i="1"/>
  <c r="V147" i="1"/>
  <c r="V31" i="1"/>
  <c r="X41" i="1"/>
  <c r="X146" i="1"/>
  <c r="U146" i="1"/>
  <c r="T146" i="1"/>
  <c r="X5" i="1"/>
  <c r="W7" i="1"/>
  <c r="R8" i="1"/>
  <c r="S9" i="1"/>
  <c r="W11" i="1"/>
  <c r="R12" i="1"/>
  <c r="S13" i="1"/>
  <c r="Y15" i="1"/>
  <c r="S17" i="1"/>
  <c r="Y19" i="1"/>
  <c r="V27" i="1"/>
  <c r="T29" i="1"/>
  <c r="R31" i="1"/>
  <c r="W31" i="1"/>
  <c r="V33" i="1"/>
  <c r="T34" i="1"/>
  <c r="T36" i="1"/>
  <c r="X39" i="1"/>
  <c r="V40" i="1"/>
  <c r="S41" i="1"/>
  <c r="T43" i="1"/>
  <c r="V44" i="1"/>
  <c r="T47" i="1"/>
  <c r="V48" i="1"/>
  <c r="U51" i="1"/>
  <c r="Y58" i="1"/>
  <c r="X58" i="1"/>
  <c r="S58" i="1"/>
  <c r="W58" i="1"/>
  <c r="R58" i="1"/>
  <c r="V87" i="1"/>
  <c r="W87" i="1"/>
  <c r="T87" i="1"/>
  <c r="S87" i="1"/>
  <c r="S51" i="1"/>
  <c r="V51" i="1"/>
  <c r="V12" i="1"/>
  <c r="S31" i="1"/>
  <c r="W33" i="1"/>
  <c r="V36" i="1"/>
  <c r="R41" i="1"/>
  <c r="V43" i="1"/>
  <c r="V47" i="1"/>
  <c r="Y51" i="1"/>
  <c r="W51" i="1"/>
  <c r="U74" i="1"/>
  <c r="T74" i="1"/>
  <c r="Y74" i="1"/>
  <c r="S74" i="1"/>
  <c r="V103" i="1"/>
  <c r="U103" i="1"/>
  <c r="R103" i="1"/>
  <c r="V109" i="1"/>
  <c r="W109" i="1"/>
  <c r="T109" i="1"/>
  <c r="S109" i="1"/>
  <c r="X9" i="1"/>
  <c r="R51" i="1"/>
  <c r="T76" i="1"/>
  <c r="S76" i="1"/>
  <c r="W76" i="1"/>
  <c r="R76" i="1"/>
  <c r="V84" i="1"/>
  <c r="U84" i="1"/>
  <c r="R84" i="1"/>
  <c r="V98" i="1"/>
  <c r="W98" i="1"/>
  <c r="T98" i="1"/>
  <c r="S98" i="1"/>
  <c r="Y119" i="1"/>
  <c r="T119" i="1"/>
  <c r="X119" i="1"/>
  <c r="S119" i="1"/>
  <c r="W119" i="1"/>
  <c r="R119" i="1"/>
  <c r="X7" i="1"/>
  <c r="V8" i="1"/>
  <c r="T9" i="1"/>
  <c r="X11" i="1"/>
  <c r="U13" i="1"/>
  <c r="U17" i="1"/>
  <c r="V29" i="1"/>
  <c r="X31" i="1"/>
  <c r="W34" i="1"/>
  <c r="W40" i="1"/>
  <c r="T41" i="1"/>
  <c r="W6" i="1"/>
  <c r="R6" i="1"/>
  <c r="S7" i="1"/>
  <c r="W9" i="1"/>
  <c r="R10" i="1"/>
  <c r="S11" i="1"/>
  <c r="T22" i="1"/>
  <c r="W22" i="1"/>
  <c r="X23" i="1"/>
  <c r="V25" i="1"/>
  <c r="S27" i="1"/>
  <c r="X27" i="1"/>
  <c r="R29" i="1"/>
  <c r="W29" i="1"/>
  <c r="T31" i="1"/>
  <c r="R33" i="1"/>
  <c r="R34" i="1"/>
  <c r="R36" i="1"/>
  <c r="W36" i="1"/>
  <c r="R43" i="1"/>
  <c r="W43" i="1"/>
  <c r="V45" i="1"/>
  <c r="R47" i="1"/>
  <c r="W47" i="1"/>
  <c r="Y49" i="1"/>
  <c r="V49" i="1"/>
  <c r="W49" i="1"/>
  <c r="X51" i="1"/>
  <c r="V58" i="1"/>
  <c r="X74" i="1"/>
  <c r="V78" i="1"/>
  <c r="U78" i="1"/>
  <c r="R78" i="1"/>
  <c r="V93" i="1"/>
  <c r="U93" i="1"/>
  <c r="R93" i="1"/>
  <c r="R127" i="1" s="1"/>
  <c r="V95" i="1"/>
  <c r="U95" i="1"/>
  <c r="R95" i="1"/>
  <c r="X109" i="1"/>
  <c r="X120" i="1"/>
  <c r="U120" i="1"/>
  <c r="T120" i="1"/>
  <c r="V62" i="1"/>
  <c r="V66" i="1"/>
  <c r="V70" i="1"/>
  <c r="U75" i="1"/>
  <c r="W128" i="1"/>
  <c r="X85" i="1"/>
  <c r="X96" i="1"/>
  <c r="X130" i="1" s="1"/>
  <c r="X104" i="1"/>
  <c r="V115" i="1"/>
  <c r="V121" i="1"/>
  <c r="T142" i="1"/>
  <c r="W147" i="1"/>
  <c r="U148" i="1"/>
  <c r="S149" i="1"/>
  <c r="W151" i="1"/>
  <c r="U152" i="1"/>
  <c r="S153" i="1"/>
  <c r="W155" i="1"/>
  <c r="U156" i="1"/>
  <c r="V53" i="1"/>
  <c r="V56" i="1"/>
  <c r="R59" i="1"/>
  <c r="V60" i="1"/>
  <c r="R62" i="1"/>
  <c r="W62" i="1"/>
  <c r="R63" i="1"/>
  <c r="V64" i="1"/>
  <c r="R66" i="1"/>
  <c r="W66" i="1"/>
  <c r="R67" i="1"/>
  <c r="V68" i="1"/>
  <c r="R70" i="1"/>
  <c r="W70" i="1"/>
  <c r="X77" i="1"/>
  <c r="X128" i="1" s="1"/>
  <c r="T80" i="1"/>
  <c r="W81" i="1"/>
  <c r="R82" i="1"/>
  <c r="X83" i="1"/>
  <c r="S85" i="1"/>
  <c r="R91" i="1"/>
  <c r="X92" i="1"/>
  <c r="S96" i="1"/>
  <c r="W100" i="1"/>
  <c r="R101" i="1"/>
  <c r="X102" i="1"/>
  <c r="S104" i="1"/>
  <c r="V111" i="1"/>
  <c r="V113" i="1"/>
  <c r="R115" i="1"/>
  <c r="W115" i="1"/>
  <c r="T116" i="1"/>
  <c r="V117" i="1"/>
  <c r="R121" i="1"/>
  <c r="W121" i="1"/>
  <c r="U142" i="1"/>
  <c r="W145" i="1"/>
  <c r="R147" i="1"/>
  <c r="V149" i="1"/>
  <c r="T150" i="1"/>
  <c r="R151" i="1"/>
  <c r="V153" i="1"/>
  <c r="T154" i="1"/>
  <c r="R155" i="1"/>
  <c r="S62" i="1"/>
  <c r="X62" i="1"/>
  <c r="S66" i="1"/>
  <c r="X66" i="1"/>
  <c r="X81" i="1"/>
  <c r="T85" i="1"/>
  <c r="X100" i="1"/>
  <c r="S102" i="1"/>
  <c r="T104" i="1"/>
  <c r="R111" i="1"/>
  <c r="S115" i="1"/>
  <c r="X115" i="1"/>
  <c r="S121" i="1"/>
  <c r="X121" i="1"/>
  <c r="W149" i="1"/>
  <c r="W153" i="1"/>
  <c r="W79" i="1"/>
  <c r="T94" i="1"/>
  <c r="S79" i="1"/>
  <c r="F128" i="1"/>
  <c r="F162" i="1" s="1"/>
  <c r="E130" i="1"/>
  <c r="E164" i="1" s="1"/>
  <c r="J131" i="1"/>
  <c r="J165" i="1" s="1"/>
  <c r="T79" i="1"/>
  <c r="H159" i="1"/>
  <c r="D20" i="1"/>
  <c r="X22" i="1"/>
  <c r="I161" i="1"/>
  <c r="W24" i="1"/>
  <c r="V24" i="1"/>
  <c r="X26" i="1"/>
  <c r="T26" i="1"/>
  <c r="W26" i="1"/>
  <c r="S26" i="1"/>
  <c r="Y26" i="1"/>
  <c r="X30" i="1"/>
  <c r="T30" i="1"/>
  <c r="W30" i="1"/>
  <c r="S30" i="1"/>
  <c r="Y30" i="1"/>
  <c r="R96" i="1"/>
  <c r="V96" i="1"/>
  <c r="U114" i="1"/>
  <c r="T114" i="1"/>
  <c r="I159" i="1"/>
  <c r="U5" i="1"/>
  <c r="Y5" i="1"/>
  <c r="S6" i="1"/>
  <c r="U7" i="1"/>
  <c r="Y7" i="1"/>
  <c r="S8" i="1"/>
  <c r="W8" i="1"/>
  <c r="U9" i="1"/>
  <c r="Y9" i="1"/>
  <c r="S10" i="1"/>
  <c r="W10" i="1"/>
  <c r="U11" i="1"/>
  <c r="Y11" i="1"/>
  <c r="S12" i="1"/>
  <c r="W12" i="1"/>
  <c r="X13" i="1"/>
  <c r="T13" i="1"/>
  <c r="V13" i="1"/>
  <c r="V14" i="1"/>
  <c r="R14" i="1"/>
  <c r="W14" i="1"/>
  <c r="X15" i="1"/>
  <c r="T15" i="1"/>
  <c r="V15" i="1"/>
  <c r="V16" i="1"/>
  <c r="R16" i="1"/>
  <c r="W16" i="1"/>
  <c r="X17" i="1"/>
  <c r="X171" i="1" s="1"/>
  <c r="T17" i="1"/>
  <c r="V17" i="1"/>
  <c r="V18" i="1"/>
  <c r="R18" i="1"/>
  <c r="W18" i="1"/>
  <c r="X19" i="1"/>
  <c r="T19" i="1"/>
  <c r="V19" i="1"/>
  <c r="G37" i="1"/>
  <c r="K37" i="1"/>
  <c r="Y22" i="1"/>
  <c r="Y23" i="1"/>
  <c r="R24" i="1"/>
  <c r="X24" i="1"/>
  <c r="R26" i="1"/>
  <c r="R30" i="1"/>
  <c r="U32" i="1"/>
  <c r="F37" i="1"/>
  <c r="G54" i="1"/>
  <c r="U39" i="1"/>
  <c r="K54" i="1"/>
  <c r="Y39" i="1"/>
  <c r="S40" i="1"/>
  <c r="Y40" i="1"/>
  <c r="U41" i="1"/>
  <c r="Y41" i="1"/>
  <c r="I162" i="1"/>
  <c r="W42" i="1"/>
  <c r="Y42" i="1"/>
  <c r="X46" i="1"/>
  <c r="T46" i="1"/>
  <c r="W46" i="1"/>
  <c r="S46" i="1"/>
  <c r="Y46" i="1"/>
  <c r="X50" i="1"/>
  <c r="T50" i="1"/>
  <c r="W50" i="1"/>
  <c r="S50" i="1"/>
  <c r="Y50" i="1"/>
  <c r="X52" i="1"/>
  <c r="T52" i="1"/>
  <c r="W52" i="1"/>
  <c r="S52" i="1"/>
  <c r="Y52" i="1"/>
  <c r="X57" i="1"/>
  <c r="T57" i="1"/>
  <c r="W57" i="1"/>
  <c r="S57" i="1"/>
  <c r="Y57" i="1"/>
  <c r="X61" i="1"/>
  <c r="T61" i="1"/>
  <c r="W61" i="1"/>
  <c r="S61" i="1"/>
  <c r="Y61" i="1"/>
  <c r="X65" i="1"/>
  <c r="T65" i="1"/>
  <c r="W65" i="1"/>
  <c r="S65" i="1"/>
  <c r="Y65" i="1"/>
  <c r="X69" i="1"/>
  <c r="T69" i="1"/>
  <c r="W69" i="1"/>
  <c r="S69" i="1"/>
  <c r="Y69" i="1"/>
  <c r="I131" i="1"/>
  <c r="W80" i="1"/>
  <c r="V94" i="1"/>
  <c r="U111" i="1"/>
  <c r="U128" i="1" s="1"/>
  <c r="X114" i="1"/>
  <c r="W118" i="1"/>
  <c r="S118" i="1"/>
  <c r="V118" i="1"/>
  <c r="R118" i="1"/>
  <c r="U118" i="1"/>
  <c r="T118" i="1"/>
  <c r="G128" i="1"/>
  <c r="F20" i="1"/>
  <c r="J159" i="1"/>
  <c r="J20" i="1"/>
  <c r="V5" i="1"/>
  <c r="H160" i="1"/>
  <c r="T6" i="1"/>
  <c r="X6" i="1"/>
  <c r="R7" i="1"/>
  <c r="T8" i="1"/>
  <c r="X8" i="1"/>
  <c r="R9" i="1"/>
  <c r="T10" i="1"/>
  <c r="X10" i="1"/>
  <c r="R11" i="1"/>
  <c r="T12" i="1"/>
  <c r="X12" i="1"/>
  <c r="R13" i="1"/>
  <c r="W13" i="1"/>
  <c r="S14" i="1"/>
  <c r="X14" i="1"/>
  <c r="R15" i="1"/>
  <c r="W15" i="1"/>
  <c r="S16" i="1"/>
  <c r="X16" i="1"/>
  <c r="R17" i="1"/>
  <c r="W17" i="1"/>
  <c r="S18" i="1"/>
  <c r="X18" i="1"/>
  <c r="R19" i="1"/>
  <c r="W19" i="1"/>
  <c r="G20" i="1"/>
  <c r="U22" i="1"/>
  <c r="R23" i="1"/>
  <c r="V23" i="1"/>
  <c r="U23" i="1"/>
  <c r="T24" i="1"/>
  <c r="Y24" i="1"/>
  <c r="U26" i="1"/>
  <c r="X28" i="1"/>
  <c r="T28" i="1"/>
  <c r="W28" i="1"/>
  <c r="S28" i="1"/>
  <c r="Y28" i="1"/>
  <c r="U30" i="1"/>
  <c r="H169" i="1"/>
  <c r="V32" i="1"/>
  <c r="G171" i="1"/>
  <c r="U34" i="1"/>
  <c r="K171" i="1"/>
  <c r="Y34" i="1"/>
  <c r="I37" i="1"/>
  <c r="D54" i="1"/>
  <c r="R39" i="1"/>
  <c r="H54" i="1"/>
  <c r="V39" i="1"/>
  <c r="T40" i="1"/>
  <c r="X40" i="1"/>
  <c r="R40" i="1"/>
  <c r="V41" i="1"/>
  <c r="T42" i="1"/>
  <c r="J162" i="1"/>
  <c r="X42" i="1"/>
  <c r="R42" i="1"/>
  <c r="R46" i="1"/>
  <c r="R50" i="1"/>
  <c r="R52" i="1"/>
  <c r="E54" i="1"/>
  <c r="R57" i="1"/>
  <c r="R61" i="1"/>
  <c r="R65" i="1"/>
  <c r="R69" i="1"/>
  <c r="V77" i="1"/>
  <c r="H128" i="1"/>
  <c r="W112" i="1"/>
  <c r="S112" i="1"/>
  <c r="V112" i="1"/>
  <c r="R112" i="1"/>
  <c r="U112" i="1"/>
  <c r="T112" i="1"/>
  <c r="Y114" i="1"/>
  <c r="X118" i="1"/>
  <c r="W122" i="1"/>
  <c r="S122" i="1"/>
  <c r="V122" i="1"/>
  <c r="R122" i="1"/>
  <c r="U122" i="1"/>
  <c r="T122" i="1"/>
  <c r="K159" i="1"/>
  <c r="I160" i="1"/>
  <c r="U6" i="1"/>
  <c r="U8" i="1"/>
  <c r="U10" i="1"/>
  <c r="U12" i="1"/>
  <c r="H20" i="1"/>
  <c r="W23" i="1"/>
  <c r="H161" i="1"/>
  <c r="U24" i="1"/>
  <c r="V26" i="1"/>
  <c r="V30" i="1"/>
  <c r="I169" i="1"/>
  <c r="W32" i="1"/>
  <c r="S32" i="1"/>
  <c r="R32" i="1"/>
  <c r="Y32" i="1"/>
  <c r="V34" i="1"/>
  <c r="H171" i="1"/>
  <c r="X35" i="1"/>
  <c r="T35" i="1"/>
  <c r="W35" i="1"/>
  <c r="S35" i="1"/>
  <c r="Y35" i="1"/>
  <c r="J37" i="1"/>
  <c r="X44" i="1"/>
  <c r="T44" i="1"/>
  <c r="W44" i="1"/>
  <c r="S44" i="1"/>
  <c r="Y44" i="1"/>
  <c r="U46" i="1"/>
  <c r="X48" i="1"/>
  <c r="T48" i="1"/>
  <c r="W48" i="1"/>
  <c r="S48" i="1"/>
  <c r="Y48" i="1"/>
  <c r="U50" i="1"/>
  <c r="U52" i="1"/>
  <c r="F54" i="1"/>
  <c r="U57" i="1"/>
  <c r="X59" i="1"/>
  <c r="T59" i="1"/>
  <c r="W59" i="1"/>
  <c r="S59" i="1"/>
  <c r="Y59" i="1"/>
  <c r="U61" i="1"/>
  <c r="X63" i="1"/>
  <c r="T63" i="1"/>
  <c r="W63" i="1"/>
  <c r="S63" i="1"/>
  <c r="Y63" i="1"/>
  <c r="U65" i="1"/>
  <c r="X67" i="1"/>
  <c r="T67" i="1"/>
  <c r="W67" i="1"/>
  <c r="S67" i="1"/>
  <c r="Y67" i="1"/>
  <c r="U69" i="1"/>
  <c r="X112" i="1"/>
  <c r="T113" i="1"/>
  <c r="T130" i="1" s="1"/>
  <c r="R114" i="1"/>
  <c r="V114" i="1"/>
  <c r="Y118" i="1"/>
  <c r="X122" i="1"/>
  <c r="I140" i="1"/>
  <c r="I164" i="1"/>
  <c r="J160" i="1"/>
  <c r="U25" i="1"/>
  <c r="U27" i="1"/>
  <c r="U29" i="1"/>
  <c r="U31" i="1"/>
  <c r="T33" i="1"/>
  <c r="X33" i="1"/>
  <c r="U36" i="1"/>
  <c r="U43" i="1"/>
  <c r="U45" i="1"/>
  <c r="U47" i="1"/>
  <c r="U49" i="1"/>
  <c r="U53" i="1"/>
  <c r="U56" i="1"/>
  <c r="U58" i="1"/>
  <c r="U60" i="1"/>
  <c r="U62" i="1"/>
  <c r="U64" i="1"/>
  <c r="U66" i="1"/>
  <c r="U68" i="1"/>
  <c r="U70" i="1"/>
  <c r="V74" i="1"/>
  <c r="R74" i="1"/>
  <c r="W74" i="1"/>
  <c r="X75" i="1"/>
  <c r="T75" i="1"/>
  <c r="W75" i="1"/>
  <c r="S75" i="1"/>
  <c r="Y75" i="1"/>
  <c r="J127" i="1"/>
  <c r="J161" i="1" s="1"/>
  <c r="X76" i="1"/>
  <c r="J130" i="1"/>
  <c r="E131" i="1"/>
  <c r="E165" i="1" s="1"/>
  <c r="S80" i="1"/>
  <c r="K128" i="1"/>
  <c r="U33" i="1"/>
  <c r="H37" i="1"/>
  <c r="G127" i="1"/>
  <c r="G161" i="1" s="1"/>
  <c r="U76" i="1"/>
  <c r="K127" i="1"/>
  <c r="K161" i="1" s="1"/>
  <c r="Y76" i="1"/>
  <c r="X78" i="1"/>
  <c r="T78" i="1"/>
  <c r="W78" i="1"/>
  <c r="S78" i="1"/>
  <c r="Y78" i="1"/>
  <c r="G130" i="1"/>
  <c r="U79" i="1"/>
  <c r="K130" i="1"/>
  <c r="Y79" i="1"/>
  <c r="X82" i="1"/>
  <c r="T82" i="1"/>
  <c r="W82" i="1"/>
  <c r="S82" i="1"/>
  <c r="Y82" i="1"/>
  <c r="X84" i="1"/>
  <c r="T84" i="1"/>
  <c r="W84" i="1"/>
  <c r="S84" i="1"/>
  <c r="Y84" i="1"/>
  <c r="X86" i="1"/>
  <c r="T86" i="1"/>
  <c r="W86" i="1"/>
  <c r="S86" i="1"/>
  <c r="Y86" i="1"/>
  <c r="X88" i="1"/>
  <c r="T88" i="1"/>
  <c r="W88" i="1"/>
  <c r="S88" i="1"/>
  <c r="Y88" i="1"/>
  <c r="X91" i="1"/>
  <c r="T91" i="1"/>
  <c r="W91" i="1"/>
  <c r="S91" i="1"/>
  <c r="Y91" i="1"/>
  <c r="X93" i="1"/>
  <c r="T93" i="1"/>
  <c r="W93" i="1"/>
  <c r="S93" i="1"/>
  <c r="Y93" i="1"/>
  <c r="X95" i="1"/>
  <c r="T95" i="1"/>
  <c r="W95" i="1"/>
  <c r="S95" i="1"/>
  <c r="Y95" i="1"/>
  <c r="U96" i="1"/>
  <c r="Y96" i="1"/>
  <c r="X97" i="1"/>
  <c r="T97" i="1"/>
  <c r="W97" i="1"/>
  <c r="S97" i="1"/>
  <c r="Y97" i="1"/>
  <c r="X99" i="1"/>
  <c r="T99" i="1"/>
  <c r="W99" i="1"/>
  <c r="S99" i="1"/>
  <c r="Y99" i="1"/>
  <c r="X101" i="1"/>
  <c r="T101" i="1"/>
  <c r="W101" i="1"/>
  <c r="S101" i="1"/>
  <c r="Y101" i="1"/>
  <c r="X103" i="1"/>
  <c r="T103" i="1"/>
  <c r="W103" i="1"/>
  <c r="S103" i="1"/>
  <c r="Y103" i="1"/>
  <c r="X105" i="1"/>
  <c r="T105" i="1"/>
  <c r="W105" i="1"/>
  <c r="S105" i="1"/>
  <c r="Y105" i="1"/>
  <c r="X108" i="1"/>
  <c r="T108" i="1"/>
  <c r="W108" i="1"/>
  <c r="S108" i="1"/>
  <c r="Y108" i="1"/>
  <c r="X110" i="1"/>
  <c r="T110" i="1"/>
  <c r="W110" i="1"/>
  <c r="S110" i="1"/>
  <c r="Y110" i="1"/>
  <c r="W116" i="1"/>
  <c r="S116" i="1"/>
  <c r="V116" i="1"/>
  <c r="R116" i="1"/>
  <c r="Y116" i="1"/>
  <c r="W120" i="1"/>
  <c r="S120" i="1"/>
  <c r="V120" i="1"/>
  <c r="R120" i="1"/>
  <c r="Y120" i="1"/>
  <c r="F131" i="1"/>
  <c r="F165" i="1" s="1"/>
  <c r="U81" i="1"/>
  <c r="Y81" i="1"/>
  <c r="U83" i="1"/>
  <c r="Y83" i="1"/>
  <c r="U85" i="1"/>
  <c r="Y85" i="1"/>
  <c r="U87" i="1"/>
  <c r="Y87" i="1"/>
  <c r="U92" i="1"/>
  <c r="Y92" i="1"/>
  <c r="U98" i="1"/>
  <c r="Y98" i="1"/>
  <c r="U100" i="1"/>
  <c r="Y100" i="1"/>
  <c r="U102" i="1"/>
  <c r="Y102" i="1"/>
  <c r="U104" i="1"/>
  <c r="Y104" i="1"/>
  <c r="U109" i="1"/>
  <c r="Y109" i="1"/>
  <c r="F130" i="1"/>
  <c r="F164" i="1" s="1"/>
  <c r="R81" i="1"/>
  <c r="R83" i="1"/>
  <c r="R85" i="1"/>
  <c r="R87" i="1"/>
  <c r="R92" i="1"/>
  <c r="R98" i="1"/>
  <c r="R100" i="1"/>
  <c r="R102" i="1"/>
  <c r="R104" i="1"/>
  <c r="R109" i="1"/>
  <c r="U115" i="1"/>
  <c r="U117" i="1"/>
  <c r="U119" i="1"/>
  <c r="U121" i="1"/>
  <c r="V142" i="1"/>
  <c r="R142" i="1"/>
  <c r="W142" i="1"/>
  <c r="X143" i="1"/>
  <c r="T143" i="1"/>
  <c r="V143" i="1"/>
  <c r="W144" i="1"/>
  <c r="S144" i="1"/>
  <c r="V144" i="1"/>
  <c r="R144" i="1"/>
  <c r="Y144" i="1"/>
  <c r="W146" i="1"/>
  <c r="S146" i="1"/>
  <c r="V146" i="1"/>
  <c r="R146" i="1"/>
  <c r="Y146" i="1"/>
  <c r="W148" i="1"/>
  <c r="S148" i="1"/>
  <c r="V148" i="1"/>
  <c r="R148" i="1"/>
  <c r="Y148" i="1"/>
  <c r="W150" i="1"/>
  <c r="S150" i="1"/>
  <c r="V150" i="1"/>
  <c r="R150" i="1"/>
  <c r="Y150" i="1"/>
  <c r="W152" i="1"/>
  <c r="S152" i="1"/>
  <c r="V152" i="1"/>
  <c r="R152" i="1"/>
  <c r="Y152" i="1"/>
  <c r="W154" i="1"/>
  <c r="S154" i="1"/>
  <c r="V154" i="1"/>
  <c r="R154" i="1"/>
  <c r="Y154" i="1"/>
  <c r="W156" i="1"/>
  <c r="S156" i="1"/>
  <c r="V156" i="1"/>
  <c r="R156" i="1"/>
  <c r="Y156" i="1"/>
  <c r="Y173" i="1" s="1"/>
  <c r="T145" i="1"/>
  <c r="X145" i="1"/>
  <c r="T147" i="1"/>
  <c r="X147" i="1"/>
  <c r="T149" i="1"/>
  <c r="X149" i="1"/>
  <c r="T151" i="1"/>
  <c r="X151" i="1"/>
  <c r="T153" i="1"/>
  <c r="X153" i="1"/>
  <c r="T155" i="1"/>
  <c r="X155" i="1"/>
  <c r="U145" i="1"/>
  <c r="U147" i="1"/>
  <c r="U149" i="1"/>
  <c r="U151" i="1"/>
  <c r="U153" i="1"/>
  <c r="U155" i="1"/>
  <c r="V127" i="1" l="1"/>
  <c r="S130" i="1"/>
  <c r="W130" i="1"/>
  <c r="S172" i="1"/>
  <c r="Y172" i="1"/>
  <c r="V128" i="1"/>
  <c r="X169" i="1"/>
  <c r="X131" i="1"/>
  <c r="U129" i="1"/>
  <c r="U163" i="1" s="1"/>
  <c r="T160" i="1"/>
  <c r="T159" i="1"/>
  <c r="T173" i="1"/>
  <c r="R159" i="1"/>
  <c r="S170" i="1"/>
  <c r="T168" i="1"/>
  <c r="S164" i="1"/>
  <c r="R168" i="1"/>
  <c r="S127" i="1"/>
  <c r="S161" i="1" s="1"/>
  <c r="T172" i="1"/>
  <c r="R160" i="1"/>
  <c r="R167" i="1"/>
  <c r="T167" i="1"/>
  <c r="R173" i="1"/>
  <c r="T171" i="1"/>
  <c r="T166" i="1"/>
  <c r="Y128" i="1"/>
  <c r="S159" i="1"/>
  <c r="S128" i="1"/>
  <c r="S162" i="1" s="1"/>
  <c r="S166" i="1"/>
  <c r="R169" i="1"/>
  <c r="T164" i="1"/>
  <c r="V106" i="1"/>
  <c r="V71" i="1"/>
  <c r="R171" i="1"/>
  <c r="R166" i="1"/>
  <c r="S171" i="1"/>
  <c r="S173" i="1"/>
  <c r="T169" i="1"/>
  <c r="R161" i="1"/>
  <c r="T170" i="1"/>
  <c r="S169" i="1"/>
  <c r="X173" i="1"/>
  <c r="S167" i="1"/>
  <c r="T128" i="1"/>
  <c r="T162" i="1" s="1"/>
  <c r="R170" i="1"/>
  <c r="S168" i="1"/>
  <c r="R172" i="1"/>
  <c r="S160" i="1"/>
  <c r="V170" i="1"/>
  <c r="V166" i="1"/>
  <c r="X159" i="1"/>
  <c r="V172" i="1"/>
  <c r="V168" i="1"/>
  <c r="U167" i="1"/>
  <c r="W123" i="1"/>
  <c r="X165" i="1"/>
  <c r="U127" i="1"/>
  <c r="U161" i="1" s="1"/>
  <c r="Y168" i="1"/>
  <c r="W160" i="1"/>
  <c r="R129" i="1"/>
  <c r="R163" i="1" s="1"/>
  <c r="R37" i="1"/>
  <c r="V129" i="1"/>
  <c r="V162" i="1"/>
  <c r="W127" i="1"/>
  <c r="I174" i="1"/>
  <c r="Y162" i="1"/>
  <c r="V161" i="1"/>
  <c r="U123" i="1"/>
  <c r="X89" i="1"/>
  <c r="V163" i="1"/>
  <c r="X160" i="1"/>
  <c r="W54" i="1"/>
  <c r="U169" i="1"/>
  <c r="U157" i="1"/>
  <c r="T157" i="1"/>
  <c r="S157" i="1"/>
  <c r="U168" i="1"/>
  <c r="V123" i="1"/>
  <c r="U172" i="1"/>
  <c r="V54" i="1"/>
  <c r="U171" i="1"/>
  <c r="T20" i="1"/>
  <c r="W71" i="1"/>
  <c r="Y170" i="1"/>
  <c r="Y167" i="1"/>
  <c r="T37" i="1"/>
  <c r="U173" i="1"/>
  <c r="X71" i="1"/>
  <c r="U170" i="1"/>
  <c r="Y169" i="1"/>
  <c r="T71" i="1"/>
  <c r="Y166" i="1"/>
  <c r="Y160" i="1"/>
  <c r="V171" i="1"/>
  <c r="V167" i="1"/>
  <c r="S20" i="1"/>
  <c r="T131" i="1"/>
  <c r="T165" i="1" s="1"/>
  <c r="X157" i="1"/>
  <c r="R123" i="1"/>
  <c r="U106" i="1"/>
  <c r="W129" i="1"/>
  <c r="W163" i="1" s="1"/>
  <c r="T89" i="1"/>
  <c r="X54" i="1"/>
  <c r="T54" i="1"/>
  <c r="Y171" i="1"/>
  <c r="S37" i="1"/>
  <c r="V37" i="1"/>
  <c r="X172" i="1"/>
  <c r="X170" i="1"/>
  <c r="X168" i="1"/>
  <c r="X166" i="1"/>
  <c r="R20" i="1"/>
  <c r="W131" i="1"/>
  <c r="Y71" i="1"/>
  <c r="S54" i="1"/>
  <c r="W161" i="1"/>
  <c r="W157" i="1"/>
  <c r="U130" i="1"/>
  <c r="J164" i="1"/>
  <c r="W159" i="1"/>
  <c r="V79" i="1"/>
  <c r="V130" i="1" s="1"/>
  <c r="V164" i="1" s="1"/>
  <c r="H130" i="1"/>
  <c r="Y159" i="1"/>
  <c r="Y20" i="1"/>
  <c r="T123" i="1"/>
  <c r="Y80" i="1"/>
  <c r="K131" i="1"/>
  <c r="W106" i="1"/>
  <c r="S131" i="1"/>
  <c r="S165" i="1" s="1"/>
  <c r="X20" i="1"/>
  <c r="U162" i="1"/>
  <c r="D131" i="1"/>
  <c r="D165" i="1" s="1"/>
  <c r="R80" i="1"/>
  <c r="R131" i="1" s="1"/>
  <c r="R165" i="1" s="1"/>
  <c r="W37" i="1"/>
  <c r="V157" i="1"/>
  <c r="Y123" i="1"/>
  <c r="X123" i="1"/>
  <c r="T106" i="1"/>
  <c r="Y130" i="1"/>
  <c r="Y164" i="1" s="1"/>
  <c r="Y129" i="1"/>
  <c r="Y163" i="1" s="1"/>
  <c r="X129" i="1"/>
  <c r="X163" i="1" s="1"/>
  <c r="Y127" i="1"/>
  <c r="S89" i="1"/>
  <c r="U166" i="1"/>
  <c r="E140" i="1"/>
  <c r="E174" i="1" s="1"/>
  <c r="R71" i="1"/>
  <c r="W173" i="1"/>
  <c r="W171" i="1"/>
  <c r="W169" i="1"/>
  <c r="W167" i="1"/>
  <c r="X162" i="1"/>
  <c r="V159" i="1"/>
  <c r="V20" i="1"/>
  <c r="I165" i="1"/>
  <c r="Y54" i="1"/>
  <c r="V173" i="1"/>
  <c r="V169" i="1"/>
  <c r="X167" i="1"/>
  <c r="X37" i="1"/>
  <c r="V160" i="1"/>
  <c r="Y157" i="1"/>
  <c r="S106" i="1"/>
  <c r="J140" i="1"/>
  <c r="J174" i="1" s="1"/>
  <c r="U37" i="1"/>
  <c r="G162" i="1"/>
  <c r="R94" i="1"/>
  <c r="R128" i="1" s="1"/>
  <c r="R162" i="1" s="1"/>
  <c r="D128" i="1"/>
  <c r="D162" i="1" s="1"/>
  <c r="R157" i="1"/>
  <c r="T127" i="1"/>
  <c r="T161" i="1" s="1"/>
  <c r="G164" i="1"/>
  <c r="T129" i="1"/>
  <c r="T163" i="1" s="1"/>
  <c r="U71" i="1"/>
  <c r="R54" i="1"/>
  <c r="R79" i="1"/>
  <c r="R130" i="1" s="1"/>
  <c r="R164" i="1" s="1"/>
  <c r="D130" i="1"/>
  <c r="D164" i="1" s="1"/>
  <c r="U54" i="1"/>
  <c r="Y37" i="1"/>
  <c r="W172" i="1"/>
  <c r="W168" i="1"/>
  <c r="U159" i="1"/>
  <c r="U20" i="1"/>
  <c r="S123" i="1"/>
  <c r="U80" i="1"/>
  <c r="U131" i="1" s="1"/>
  <c r="U165" i="1" s="1"/>
  <c r="G131" i="1"/>
  <c r="Y106" i="1"/>
  <c r="X106" i="1"/>
  <c r="K164" i="1"/>
  <c r="S129" i="1"/>
  <c r="S163" i="1" s="1"/>
  <c r="F140" i="1"/>
  <c r="F174" i="1" s="1"/>
  <c r="X127" i="1"/>
  <c r="X161" i="1" s="1"/>
  <c r="W89" i="1"/>
  <c r="K162" i="1"/>
  <c r="U160" i="1"/>
  <c r="W20" i="1"/>
  <c r="X164" i="1"/>
  <c r="S71" i="1"/>
  <c r="W170" i="1"/>
  <c r="W166" i="1"/>
  <c r="W164" i="1"/>
  <c r="W162" i="1"/>
  <c r="H131" i="1"/>
  <c r="V80" i="1"/>
  <c r="V131" i="1" s="1"/>
  <c r="V165" i="1" s="1"/>
  <c r="H162" i="1"/>
  <c r="W140" i="1" l="1"/>
  <c r="S140" i="1"/>
  <c r="T140" i="1"/>
  <c r="T174" i="1" s="1"/>
  <c r="R140" i="1"/>
  <c r="R174" i="1" s="1"/>
  <c r="W165" i="1"/>
  <c r="S174" i="1"/>
  <c r="U140" i="1"/>
  <c r="V140" i="1"/>
  <c r="V174" i="1" s="1"/>
  <c r="R89" i="1"/>
  <c r="V89" i="1"/>
  <c r="K165" i="1"/>
  <c r="W174" i="1"/>
  <c r="K140" i="1"/>
  <c r="K174" i="1" s="1"/>
  <c r="G165" i="1"/>
  <c r="G140" i="1"/>
  <c r="G174" i="1" s="1"/>
  <c r="D140" i="1"/>
  <c r="D174" i="1" s="1"/>
  <c r="U89" i="1"/>
  <c r="R106" i="1"/>
  <c r="U174" i="1"/>
  <c r="Y131" i="1"/>
  <c r="Y165" i="1" s="1"/>
  <c r="Y89" i="1"/>
  <c r="H164" i="1"/>
  <c r="H140" i="1"/>
  <c r="H174" i="1" s="1"/>
  <c r="H165" i="1"/>
  <c r="U164" i="1"/>
  <c r="X140" i="1"/>
  <c r="X174" i="1" s="1"/>
  <c r="Y161" i="1"/>
  <c r="Y140" i="1" l="1"/>
  <c r="Y174" i="1" s="1"/>
</calcChain>
</file>

<file path=xl/sharedStrings.xml><?xml version="1.0" encoding="utf-8"?>
<sst xmlns="http://schemas.openxmlformats.org/spreadsheetml/2006/main" count="487" uniqueCount="117">
  <si>
    <t>Потребление ТЭР, МВтч</t>
  </si>
  <si>
    <t>Выбросы СО2, т</t>
  </si>
  <si>
    <t>коэф СО2</t>
  </si>
  <si>
    <t>ЗДАНИЯ, ОБОРУДОВАНИЕ/ОБЪЕКТЫ И ОТРАСЛИ</t>
  </si>
  <si>
    <t>Муниципальные здания, оборудование/объекты</t>
  </si>
  <si>
    <t>Электричество</t>
  </si>
  <si>
    <t>Тепло</t>
  </si>
  <si>
    <t>Природный газ</t>
  </si>
  <si>
    <t>Сжиженный газ</t>
  </si>
  <si>
    <t>Мазут</t>
  </si>
  <si>
    <t>Дизель</t>
  </si>
  <si>
    <t>Бензин</t>
  </si>
  <si>
    <t>Лигнит</t>
  </si>
  <si>
    <t>Уголь</t>
  </si>
  <si>
    <t>Другие виды ископаемого топлива</t>
  </si>
  <si>
    <t>Растительное топливо</t>
  </si>
  <si>
    <t>Биотопливо</t>
  </si>
  <si>
    <t>Другая биомасса</t>
  </si>
  <si>
    <t>Солнечная тепловая энергия</t>
  </si>
  <si>
    <t>Геотермальная</t>
  </si>
  <si>
    <t>Итог</t>
  </si>
  <si>
    <t>Третичные (немуниципальные) здания, оборудование/объекты</t>
  </si>
  <si>
    <t>Жилые здания</t>
  </si>
  <si>
    <t>Общественное освещение</t>
  </si>
  <si>
    <t>Тепло/холод</t>
  </si>
  <si>
    <t>ТРАНСПОРТ</t>
  </si>
  <si>
    <t>Муниципальный парк</t>
  </si>
  <si>
    <t>Общественный транспорт</t>
  </si>
  <si>
    <t xml:space="preserve">Частный и коммерческий транспорт  </t>
  </si>
  <si>
    <t>Итого транспорт</t>
  </si>
  <si>
    <t>Сельское хозяйство, лесное хозяйство, рыбное хозяйство</t>
  </si>
  <si>
    <t>Всего:</t>
  </si>
  <si>
    <t>Потребление ТЭР,</t>
  </si>
  <si>
    <t>тыс. кВтч</t>
  </si>
  <si>
    <t>Гкал</t>
  </si>
  <si>
    <t>тыс. куб. м</t>
  </si>
  <si>
    <t>т</t>
  </si>
  <si>
    <t>т у.т.</t>
  </si>
  <si>
    <t>Название организации</t>
  </si>
  <si>
    <t>Сектор</t>
  </si>
  <si>
    <t>Примечания</t>
  </si>
  <si>
    <t>Белгосстрах</t>
  </si>
  <si>
    <t>Третичные</t>
  </si>
  <si>
    <t>Ветстанция</t>
  </si>
  <si>
    <t>Муниципальные</t>
  </si>
  <si>
    <t>РЭС</t>
  </si>
  <si>
    <t>Жилые</t>
  </si>
  <si>
    <t>Это данные о потреблении электроэнергии населением</t>
  </si>
  <si>
    <t>Облтопгаз</t>
  </si>
  <si>
    <t>ЖКХ</t>
  </si>
  <si>
    <t>Дима за муниципальный сектор</t>
  </si>
  <si>
    <t>Уличное освещение</t>
  </si>
  <si>
    <t>ЦРБ</t>
  </si>
  <si>
    <t>Промышленность</t>
  </si>
  <si>
    <t>Исполком</t>
  </si>
  <si>
    <t>Муниципальный транспорт</t>
  </si>
  <si>
    <t>Отдел образования</t>
  </si>
  <si>
    <t>Отдел сельского хозяйства</t>
  </si>
  <si>
    <t>Частный транспорт</t>
  </si>
  <si>
    <t>Отдел спорта и культуры</t>
  </si>
  <si>
    <t>С/х лесхоз, рыбхоз</t>
  </si>
  <si>
    <t>Дом-интернат</t>
  </si>
  <si>
    <t>Инспекция налоговая</t>
  </si>
  <si>
    <t>МВД</t>
  </si>
  <si>
    <t>Департамент охраны</t>
  </si>
  <si>
    <t>Центр гигиены и эпидемиалогии</t>
  </si>
  <si>
    <t>Центр социального обеспечения</t>
  </si>
  <si>
    <t>КУПСХП  "Крестьяне"</t>
  </si>
  <si>
    <t>с/х лесхоз, рыбхоз</t>
  </si>
  <si>
    <t>Сельскохозяйственная организация</t>
  </si>
  <si>
    <t>СПК "Крестьяне"</t>
  </si>
  <si>
    <t>Агротехсервис</t>
  </si>
  <si>
    <t>Организация обслуживания и ремонта сельхозтехники</t>
  </si>
  <si>
    <t>Райпотребсоюз</t>
  </si>
  <si>
    <t>Сеть магазинов</t>
  </si>
  <si>
    <t>КБО</t>
  </si>
  <si>
    <t>Комбинат бытового обслуживания</t>
  </si>
  <si>
    <t>ДСУ №1</t>
  </si>
  <si>
    <t>ДРСУ №2</t>
  </si>
  <si>
    <t>ОАО "Крестьяне"</t>
  </si>
  <si>
    <t>Сельскохозяйственная организация в виде ОАО</t>
  </si>
  <si>
    <t>ОАО "Пролетарии"</t>
  </si>
  <si>
    <t>Промышленная организация в виде ОАО</t>
  </si>
  <si>
    <t>ПМС</t>
  </si>
  <si>
    <t>Мелиораторы</t>
  </si>
  <si>
    <t>Колледж, лицей</t>
  </si>
  <si>
    <t>Финансовый отдел</t>
  </si>
  <si>
    <t>Управление по труду и соц защиты</t>
  </si>
  <si>
    <t>ДСЮШОР</t>
  </si>
  <si>
    <t>ДЮСШ</t>
  </si>
  <si>
    <t>Комбинат школьного питания</t>
  </si>
  <si>
    <t>Дошкольный центр развития ребенка</t>
  </si>
  <si>
    <t>Спортивно оздоровительный лагерь</t>
  </si>
  <si>
    <t>Агенство по регистрации и кадастру</t>
  </si>
  <si>
    <t>ОАО "Магазины"</t>
  </si>
  <si>
    <t>Учреждение ЛТП, ИК, и тд.</t>
  </si>
  <si>
    <t>Колонии и тюрьмы</t>
  </si>
  <si>
    <t>СМУ</t>
  </si>
  <si>
    <t>Строительный организации</t>
  </si>
  <si>
    <t>Хлебзавод</t>
  </si>
  <si>
    <t>Автопарк</t>
  </si>
  <si>
    <t>Лесхоз</t>
  </si>
  <si>
    <t>Уличное осввещение</t>
  </si>
  <si>
    <t>Выделеное потребление электроэнергии на уличное освещение. Как правило это часть потребления ЖКХ</t>
  </si>
  <si>
    <t>Госархив</t>
  </si>
  <si>
    <t>Физкультурно-оздоровительный центр</t>
  </si>
  <si>
    <t>Райкиновидео сеть</t>
  </si>
  <si>
    <t>Архитектурно-планировочное бюро</t>
  </si>
  <si>
    <t>Продторг</t>
  </si>
  <si>
    <t>Районный музей</t>
  </si>
  <si>
    <t>Районные музеи, подчиненные отделу культуры (Музей развития района и т.д.)</t>
  </si>
  <si>
    <t>Республиканский музей</t>
  </si>
  <si>
    <t>Музеи масштаба Мирский Несвижский замок</t>
  </si>
  <si>
    <t>Природохранное заведение "Заподведник"</t>
  </si>
  <si>
    <t>Большие запаведники и нацпарки (Браславские озера, Беловежская пуща, Березинский, Припяцкий)</t>
  </si>
  <si>
    <t>Заказник</t>
  </si>
  <si>
    <t>Местный заказники подчиненные местным органам власти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</si>
</sst>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9" tint="-0.249977111117893"/>
      <name val="Times New Roman"/>
      <family val="1"/>
      <charset val="204"/>
    </font>
    <font>
      <sz val="12"/>
      <color theme="4" tint="-0.24997711111789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</font>
    <font>
      <sz val="12"/>
      <color theme="8" tint="-0.49998474074526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8" tint="-0.249977111117893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/>
    <xf numFmtId="0" fontId="7" fillId="0" borderId="0"/>
  </cellStyleXfs>
  <cellXfs count="50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5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1" fillId="0" borderId="1" xfId="1" applyFont="1" applyFill="1" applyBorder="1" applyAlignment="1" applyProtection="1">
      <alignment vertical="center" wrapText="1"/>
    </xf>
    <xf numFmtId="3" fontId="3" fillId="0" borderId="1" xfId="1" applyNumberFormat="1" applyFont="1" applyFill="1" applyBorder="1" applyAlignment="1" applyProtection="1">
      <alignment horizontal="center" vertical="center"/>
      <protection locked="0"/>
    </xf>
    <xf numFmtId="164" fontId="8" fillId="0" borderId="2" xfId="1" applyNumberFormat="1" applyFont="1" applyFill="1" applyBorder="1" applyAlignment="1" applyProtection="1">
      <alignment horizontal="center" vertical="center"/>
      <protection locked="0"/>
    </xf>
    <xf numFmtId="3" fontId="4" fillId="0" borderId="1" xfId="1" applyNumberFormat="1" applyFont="1" applyFill="1" applyBorder="1" applyAlignment="1" applyProtection="1">
      <alignment horizontal="center" vertical="center"/>
      <protection locked="0"/>
    </xf>
    <xf numFmtId="0" fontId="1" fillId="0" borderId="1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1" xfId="1" applyFont="1" applyFill="1" applyBorder="1" applyAlignment="1" applyProtection="1">
      <alignment vertical="center"/>
    </xf>
    <xf numFmtId="3" fontId="10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vertical="center" wrapText="1"/>
    </xf>
    <xf numFmtId="3" fontId="11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3" fontId="3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horizontal="center" vertical="center" wrapText="1"/>
    </xf>
    <xf numFmtId="3" fontId="3" fillId="2" borderId="1" xfId="1" applyNumberFormat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 wrapText="1"/>
    </xf>
    <xf numFmtId="3" fontId="9" fillId="2" borderId="1" xfId="1" applyNumberFormat="1" applyFont="1" applyFill="1" applyBorder="1" applyAlignment="1" applyProtection="1">
      <alignment horizontal="center" vertical="center"/>
      <protection locked="0"/>
    </xf>
    <xf numFmtId="1" fontId="3" fillId="2" borderId="1" xfId="1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vertical="center"/>
    </xf>
    <xf numFmtId="0" fontId="1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2" fillId="0" borderId="0" xfId="0" applyFont="1"/>
  </cellXfs>
  <cellStyles count="2">
    <cellStyle name="Normal 2" xfId="1"/>
    <cellStyle name="Обычный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74"/>
  <sheetViews>
    <sheetView tabSelected="1" topLeftCell="A58" workbookViewId="0">
      <selection activeCell="E160" sqref="E160"/>
    </sheetView>
  </sheetViews>
  <sheetFormatPr defaultRowHeight="15.75" x14ac:dyDescent="0.25"/>
  <cols>
    <col min="1" max="1" width="9.140625" style="37"/>
    <col min="2" max="2" width="20.85546875" style="32" customWidth="1"/>
    <col min="3" max="3" width="15.85546875" style="43" customWidth="1"/>
    <col min="4" max="4" width="11.7109375" style="35" customWidth="1"/>
    <col min="5" max="5" width="9.5703125" style="35" customWidth="1"/>
    <col min="6" max="6" width="11.42578125" style="35" customWidth="1"/>
    <col min="7" max="9" width="11.42578125" style="35" bestFit="1" customWidth="1"/>
    <col min="10" max="10" width="12.28515625" style="36" customWidth="1"/>
    <col min="11" max="13" width="12" style="36" customWidth="1"/>
    <col min="14" max="16384" width="9.140625" style="37"/>
  </cols>
  <sheetData>
    <row r="1" spans="2:13" x14ac:dyDescent="0.25">
      <c r="B1" s="32" t="s">
        <v>32</v>
      </c>
    </row>
    <row r="2" spans="2:13" x14ac:dyDescent="0.25">
      <c r="B2" s="33"/>
      <c r="C2" s="39"/>
      <c r="D2" s="38">
        <v>2010</v>
      </c>
      <c r="E2" s="38">
        <v>2011</v>
      </c>
      <c r="F2" s="38">
        <v>2012</v>
      </c>
      <c r="G2" s="38">
        <v>2013</v>
      </c>
      <c r="H2" s="38">
        <v>2014</v>
      </c>
      <c r="I2" s="38">
        <v>2015</v>
      </c>
      <c r="J2" s="39">
        <v>2016</v>
      </c>
      <c r="K2" s="39">
        <v>2017</v>
      </c>
      <c r="L2" s="39">
        <v>2018</v>
      </c>
      <c r="M2" s="39">
        <v>2019</v>
      </c>
    </row>
    <row r="3" spans="2:13" x14ac:dyDescent="0.25">
      <c r="B3" s="34" t="s">
        <v>3</v>
      </c>
      <c r="C3" s="44"/>
      <c r="D3" s="38"/>
      <c r="E3" s="38"/>
      <c r="F3" s="38"/>
      <c r="G3" s="38"/>
      <c r="H3" s="38"/>
      <c r="I3" s="38"/>
      <c r="J3" s="40"/>
      <c r="K3" s="40"/>
      <c r="L3" s="40"/>
      <c r="M3" s="40"/>
    </row>
    <row r="4" spans="2:13" x14ac:dyDescent="0.25">
      <c r="B4" s="34" t="s">
        <v>4</v>
      </c>
      <c r="C4" s="44"/>
      <c r="D4" s="38"/>
      <c r="E4" s="38"/>
      <c r="F4" s="38"/>
      <c r="G4" s="38"/>
      <c r="H4" s="38"/>
      <c r="I4" s="38"/>
      <c r="J4" s="40"/>
      <c r="K4" s="40"/>
      <c r="L4" s="40"/>
      <c r="M4" s="40"/>
    </row>
    <row r="5" spans="2:13" x14ac:dyDescent="0.25">
      <c r="B5" s="12" t="s">
        <v>5</v>
      </c>
      <c r="C5" s="16" t="s">
        <v>33</v>
      </c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13" x14ac:dyDescent="0.25">
      <c r="B6" s="12" t="s">
        <v>6</v>
      </c>
      <c r="C6" s="16" t="s">
        <v>34</v>
      </c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2:13" x14ac:dyDescent="0.25">
      <c r="B7" s="16" t="s">
        <v>7</v>
      </c>
      <c r="C7" s="16" t="s">
        <v>35</v>
      </c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2:13" x14ac:dyDescent="0.25">
      <c r="B8" s="16" t="s">
        <v>8</v>
      </c>
      <c r="C8" s="16" t="s">
        <v>36</v>
      </c>
      <c r="D8" s="26"/>
      <c r="E8" s="26"/>
      <c r="F8" s="26"/>
      <c r="G8" s="26"/>
      <c r="H8" s="26"/>
      <c r="I8" s="26"/>
      <c r="J8" s="25"/>
      <c r="K8" s="25"/>
      <c r="L8" s="25"/>
      <c r="M8" s="25"/>
    </row>
    <row r="9" spans="2:13" x14ac:dyDescent="0.25">
      <c r="B9" s="16" t="s">
        <v>9</v>
      </c>
      <c r="C9" s="16" t="s">
        <v>36</v>
      </c>
      <c r="D9" s="26"/>
      <c r="E9" s="26"/>
      <c r="F9" s="26"/>
      <c r="G9" s="26"/>
      <c r="H9" s="26"/>
      <c r="I9" s="26"/>
      <c r="J9" s="25"/>
      <c r="K9" s="25"/>
      <c r="L9" s="25"/>
      <c r="M9" s="25"/>
    </row>
    <row r="10" spans="2:13" x14ac:dyDescent="0.25">
      <c r="B10" s="16" t="s">
        <v>10</v>
      </c>
      <c r="C10" s="16" t="s">
        <v>36</v>
      </c>
      <c r="D10" s="26"/>
      <c r="E10" s="26"/>
      <c r="F10" s="26"/>
      <c r="G10" s="26"/>
      <c r="H10" s="26"/>
      <c r="I10" s="26"/>
      <c r="J10" s="25"/>
      <c r="K10" s="25"/>
      <c r="L10" s="25"/>
      <c r="M10" s="25"/>
    </row>
    <row r="11" spans="2:13" x14ac:dyDescent="0.25">
      <c r="B11" s="16" t="s">
        <v>11</v>
      </c>
      <c r="C11" s="16" t="s">
        <v>36</v>
      </c>
      <c r="D11" s="26"/>
      <c r="E11" s="26"/>
      <c r="F11" s="26"/>
      <c r="G11" s="26"/>
      <c r="H11" s="26"/>
      <c r="I11" s="26"/>
      <c r="J11" s="25"/>
      <c r="K11" s="25"/>
      <c r="L11" s="25"/>
      <c r="M11" s="25"/>
    </row>
    <row r="12" spans="2:13" x14ac:dyDescent="0.25">
      <c r="B12" s="16" t="s">
        <v>12</v>
      </c>
      <c r="C12" s="16" t="s">
        <v>36</v>
      </c>
      <c r="D12" s="26"/>
      <c r="E12" s="26"/>
      <c r="F12" s="26"/>
      <c r="G12" s="26"/>
      <c r="H12" s="26"/>
      <c r="I12" s="26"/>
      <c r="J12" s="25"/>
      <c r="K12" s="25"/>
      <c r="L12" s="25"/>
      <c r="M12" s="25"/>
    </row>
    <row r="13" spans="2:13" x14ac:dyDescent="0.25">
      <c r="B13" s="16" t="s">
        <v>13</v>
      </c>
      <c r="C13" s="16" t="s">
        <v>36</v>
      </c>
      <c r="D13" s="26"/>
      <c r="E13" s="26"/>
      <c r="F13" s="26"/>
      <c r="G13" s="26"/>
      <c r="H13" s="26"/>
      <c r="I13" s="26"/>
      <c r="J13" s="25"/>
      <c r="K13" s="25"/>
      <c r="L13" s="25"/>
      <c r="M13" s="25"/>
    </row>
    <row r="14" spans="2:13" ht="47.25" x14ac:dyDescent="0.25">
      <c r="B14" s="16" t="s">
        <v>14</v>
      </c>
      <c r="C14" s="16" t="s">
        <v>37</v>
      </c>
      <c r="D14" s="26"/>
      <c r="E14" s="26"/>
      <c r="F14" s="26"/>
      <c r="G14" s="26"/>
      <c r="H14" s="26"/>
      <c r="I14" s="26"/>
      <c r="J14" s="25"/>
      <c r="K14" s="25"/>
      <c r="L14" s="25"/>
      <c r="M14" s="25"/>
    </row>
    <row r="15" spans="2:13" ht="31.5" x14ac:dyDescent="0.25">
      <c r="B15" s="16" t="s">
        <v>15</v>
      </c>
      <c r="C15" s="16" t="s">
        <v>37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2:13" x14ac:dyDescent="0.25">
      <c r="B16" s="16" t="s">
        <v>16</v>
      </c>
      <c r="C16" s="16" t="s">
        <v>36</v>
      </c>
      <c r="D16" s="26"/>
      <c r="E16" s="26"/>
      <c r="F16" s="26"/>
      <c r="G16" s="26"/>
      <c r="H16" s="26"/>
      <c r="I16" s="26"/>
      <c r="J16" s="25"/>
      <c r="K16" s="25"/>
      <c r="L16" s="25"/>
      <c r="M16" s="25"/>
    </row>
    <row r="17" spans="2:13" x14ac:dyDescent="0.25">
      <c r="B17" s="16" t="s">
        <v>17</v>
      </c>
      <c r="C17" s="16" t="s">
        <v>37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2:13" ht="31.5" x14ac:dyDescent="0.25">
      <c r="B18" s="16" t="s">
        <v>18</v>
      </c>
      <c r="C18" s="16" t="s">
        <v>34</v>
      </c>
      <c r="D18" s="26"/>
      <c r="E18" s="26"/>
      <c r="F18" s="26"/>
      <c r="G18" s="26"/>
      <c r="H18" s="26"/>
      <c r="I18" s="26"/>
      <c r="J18" s="25"/>
      <c r="K18" s="25"/>
      <c r="L18" s="25"/>
      <c r="M18" s="25"/>
    </row>
    <row r="19" spans="2:13" x14ac:dyDescent="0.25">
      <c r="B19" s="16" t="s">
        <v>19</v>
      </c>
      <c r="C19" s="16" t="s">
        <v>34</v>
      </c>
      <c r="D19" s="26"/>
      <c r="E19" s="26"/>
      <c r="F19" s="26"/>
      <c r="G19" s="26"/>
      <c r="H19" s="26"/>
      <c r="I19" s="26"/>
      <c r="J19" s="25"/>
      <c r="K19" s="25"/>
      <c r="L19" s="25"/>
      <c r="M19" s="25"/>
    </row>
    <row r="20" spans="2:13" x14ac:dyDescent="0.25">
      <c r="B20" s="12"/>
      <c r="C20" s="16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2:13" x14ac:dyDescent="0.25">
      <c r="B21" s="34" t="s">
        <v>21</v>
      </c>
      <c r="C21" s="44"/>
      <c r="D21" s="38"/>
      <c r="E21" s="38"/>
      <c r="F21" s="38"/>
      <c r="G21" s="38"/>
      <c r="H21" s="38"/>
      <c r="I21" s="38"/>
      <c r="J21" s="40"/>
      <c r="K21" s="40"/>
      <c r="L21" s="40"/>
      <c r="M21" s="40"/>
    </row>
    <row r="22" spans="2:13" x14ac:dyDescent="0.25">
      <c r="B22" s="12" t="s">
        <v>5</v>
      </c>
      <c r="C22" s="16" t="str">
        <f>+C5</f>
        <v>тыс. кВтч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</row>
    <row r="23" spans="2:13" x14ac:dyDescent="0.25">
      <c r="B23" s="12" t="s">
        <v>6</v>
      </c>
      <c r="C23" s="16" t="str">
        <f t="shared" ref="C23:C36" si="0">+C6</f>
        <v>Гкал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</row>
    <row r="24" spans="2:13" x14ac:dyDescent="0.25">
      <c r="B24" s="16" t="s">
        <v>7</v>
      </c>
      <c r="C24" s="16" t="str">
        <f t="shared" si="0"/>
        <v>тыс. куб. м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</row>
    <row r="25" spans="2:13" x14ac:dyDescent="0.25">
      <c r="B25" s="16" t="s">
        <v>8</v>
      </c>
      <c r="C25" s="16" t="str">
        <f t="shared" si="0"/>
        <v>т</v>
      </c>
      <c r="D25" s="26"/>
      <c r="E25" s="26"/>
      <c r="F25" s="26"/>
      <c r="G25" s="26"/>
      <c r="H25" s="26"/>
      <c r="I25" s="26"/>
      <c r="J25" s="25"/>
      <c r="K25" s="25"/>
      <c r="L25" s="25"/>
      <c r="M25" s="25"/>
    </row>
    <row r="26" spans="2:13" x14ac:dyDescent="0.25">
      <c r="B26" s="16" t="s">
        <v>9</v>
      </c>
      <c r="C26" s="16" t="str">
        <f t="shared" si="0"/>
        <v>т</v>
      </c>
      <c r="D26" s="26"/>
      <c r="E26" s="26"/>
      <c r="F26" s="26"/>
      <c r="G26" s="26"/>
      <c r="H26" s="26"/>
      <c r="I26" s="26"/>
      <c r="J26" s="25"/>
      <c r="K26" s="25"/>
      <c r="L26" s="25"/>
      <c r="M26" s="25"/>
    </row>
    <row r="27" spans="2:13" x14ac:dyDescent="0.25">
      <c r="B27" s="16" t="s">
        <v>10</v>
      </c>
      <c r="C27" s="16" t="str">
        <f t="shared" si="0"/>
        <v>т</v>
      </c>
      <c r="D27" s="26"/>
      <c r="E27" s="26"/>
      <c r="F27" s="26"/>
      <c r="G27" s="26"/>
      <c r="H27" s="26"/>
      <c r="I27" s="26"/>
      <c r="J27" s="25"/>
      <c r="K27" s="25"/>
      <c r="L27" s="25"/>
      <c r="M27" s="25"/>
    </row>
    <row r="28" spans="2:13" x14ac:dyDescent="0.25">
      <c r="B28" s="16" t="s">
        <v>11</v>
      </c>
      <c r="C28" s="16" t="str">
        <f t="shared" si="0"/>
        <v>т</v>
      </c>
      <c r="D28" s="26"/>
      <c r="E28" s="26"/>
      <c r="F28" s="26"/>
      <c r="G28" s="26"/>
      <c r="H28" s="26"/>
      <c r="I28" s="26"/>
      <c r="J28" s="25"/>
      <c r="K28" s="25"/>
      <c r="L28" s="25"/>
      <c r="M28" s="25"/>
    </row>
    <row r="29" spans="2:13" x14ac:dyDescent="0.25">
      <c r="B29" s="16" t="s">
        <v>12</v>
      </c>
      <c r="C29" s="16" t="str">
        <f t="shared" si="0"/>
        <v>т</v>
      </c>
      <c r="D29" s="26"/>
      <c r="E29" s="26"/>
      <c r="F29" s="26"/>
      <c r="G29" s="26"/>
      <c r="H29" s="26"/>
      <c r="I29" s="26"/>
      <c r="J29" s="25"/>
      <c r="K29" s="25"/>
      <c r="L29" s="25"/>
      <c r="M29" s="25"/>
    </row>
    <row r="30" spans="2:13" x14ac:dyDescent="0.25">
      <c r="B30" s="16" t="s">
        <v>13</v>
      </c>
      <c r="C30" s="16" t="str">
        <f t="shared" si="0"/>
        <v>т</v>
      </c>
      <c r="D30" s="26"/>
      <c r="E30" s="26"/>
      <c r="F30" s="26"/>
      <c r="G30" s="26"/>
      <c r="H30" s="26"/>
      <c r="I30" s="26"/>
      <c r="J30" s="25"/>
      <c r="K30" s="25"/>
      <c r="L30" s="25"/>
      <c r="M30" s="25"/>
    </row>
    <row r="31" spans="2:13" ht="47.25" x14ac:dyDescent="0.25">
      <c r="B31" s="16" t="s">
        <v>14</v>
      </c>
      <c r="C31" s="16" t="str">
        <f t="shared" si="0"/>
        <v>т у.т.</v>
      </c>
      <c r="D31" s="26"/>
      <c r="E31" s="26"/>
      <c r="F31" s="26"/>
      <c r="G31" s="26"/>
      <c r="H31" s="26"/>
      <c r="I31" s="26"/>
      <c r="J31" s="25"/>
      <c r="K31" s="25"/>
      <c r="L31" s="25"/>
      <c r="M31" s="25"/>
    </row>
    <row r="32" spans="2:13" ht="31.5" x14ac:dyDescent="0.25">
      <c r="B32" s="16" t="s">
        <v>15</v>
      </c>
      <c r="C32" s="16" t="str">
        <f t="shared" si="0"/>
        <v>т у.т.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</row>
    <row r="33" spans="2:13" x14ac:dyDescent="0.25">
      <c r="B33" s="16" t="s">
        <v>16</v>
      </c>
      <c r="C33" s="16" t="str">
        <f t="shared" si="0"/>
        <v>т</v>
      </c>
      <c r="D33" s="26"/>
      <c r="E33" s="26"/>
      <c r="F33" s="26"/>
      <c r="G33" s="26"/>
      <c r="H33" s="26"/>
      <c r="I33" s="26"/>
      <c r="J33" s="25"/>
      <c r="K33" s="25"/>
      <c r="L33" s="25"/>
      <c r="M33" s="25"/>
    </row>
    <row r="34" spans="2:13" x14ac:dyDescent="0.25">
      <c r="B34" s="16" t="s">
        <v>17</v>
      </c>
      <c r="C34" s="16" t="str">
        <f t="shared" si="0"/>
        <v>т у.т.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</row>
    <row r="35" spans="2:13" ht="31.5" x14ac:dyDescent="0.25">
      <c r="B35" s="16" t="s">
        <v>18</v>
      </c>
      <c r="C35" s="16" t="str">
        <f t="shared" si="0"/>
        <v>Гкал</v>
      </c>
      <c r="D35" s="26"/>
      <c r="E35" s="26"/>
      <c r="F35" s="26"/>
      <c r="G35" s="26"/>
      <c r="H35" s="26"/>
      <c r="I35" s="26"/>
      <c r="J35" s="25"/>
      <c r="K35" s="25"/>
      <c r="L35" s="25"/>
      <c r="M35" s="25"/>
    </row>
    <row r="36" spans="2:13" x14ac:dyDescent="0.25">
      <c r="B36" s="16" t="s">
        <v>19</v>
      </c>
      <c r="C36" s="16" t="str">
        <f t="shared" si="0"/>
        <v>Гкал</v>
      </c>
      <c r="D36" s="26"/>
      <c r="E36" s="26"/>
      <c r="F36" s="26"/>
      <c r="G36" s="26"/>
      <c r="H36" s="26"/>
      <c r="I36" s="26"/>
      <c r="J36" s="25"/>
      <c r="K36" s="25"/>
      <c r="L36" s="25"/>
      <c r="M36" s="25"/>
    </row>
    <row r="37" spans="2:13" x14ac:dyDescent="0.25">
      <c r="B37" s="12"/>
      <c r="C37" s="16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2:13" x14ac:dyDescent="0.25">
      <c r="B38" s="34" t="s">
        <v>22</v>
      </c>
      <c r="C38" s="44"/>
      <c r="D38" s="41"/>
      <c r="E38" s="41"/>
      <c r="F38" s="41"/>
      <c r="G38" s="41"/>
      <c r="H38" s="41"/>
      <c r="I38" s="41"/>
      <c r="J38" s="42"/>
      <c r="K38" s="42"/>
      <c r="L38" s="42"/>
      <c r="M38" s="42"/>
    </row>
    <row r="39" spans="2:13" x14ac:dyDescent="0.25">
      <c r="B39" s="12" t="s">
        <v>5</v>
      </c>
      <c r="C39" s="16" t="str">
        <f>+C22</f>
        <v>тыс. кВтч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</row>
    <row r="40" spans="2:13" x14ac:dyDescent="0.25">
      <c r="B40" s="12" t="s">
        <v>6</v>
      </c>
      <c r="C40" s="16" t="str">
        <f t="shared" ref="C40:C53" si="1">+C23</f>
        <v>Гкал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2:13" x14ac:dyDescent="0.25">
      <c r="B41" s="16" t="s">
        <v>7</v>
      </c>
      <c r="C41" s="16" t="str">
        <f t="shared" si="1"/>
        <v>тыс. куб. м</v>
      </c>
      <c r="D41" s="27"/>
      <c r="E41" s="27"/>
      <c r="F41" s="27"/>
      <c r="G41" s="27"/>
      <c r="H41" s="27"/>
      <c r="I41" s="27"/>
      <c r="J41" s="27"/>
      <c r="K41" s="27"/>
      <c r="L41" s="27"/>
      <c r="M41" s="27"/>
    </row>
    <row r="42" spans="2:13" x14ac:dyDescent="0.25">
      <c r="B42" s="16" t="s">
        <v>8</v>
      </c>
      <c r="C42" s="16" t="str">
        <f t="shared" si="1"/>
        <v>т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</row>
    <row r="43" spans="2:13" x14ac:dyDescent="0.25">
      <c r="B43" s="16" t="s">
        <v>9</v>
      </c>
      <c r="C43" s="16" t="str">
        <f t="shared" si="1"/>
        <v>т</v>
      </c>
      <c r="D43" s="26"/>
      <c r="E43" s="26"/>
      <c r="F43" s="26"/>
      <c r="G43" s="26"/>
      <c r="H43" s="26"/>
      <c r="I43" s="26"/>
      <c r="J43" s="25"/>
      <c r="K43" s="25"/>
      <c r="L43" s="25"/>
      <c r="M43" s="25"/>
    </row>
    <row r="44" spans="2:13" x14ac:dyDescent="0.25">
      <c r="B44" s="16" t="s">
        <v>10</v>
      </c>
      <c r="C44" s="16" t="str">
        <f t="shared" si="1"/>
        <v>т</v>
      </c>
      <c r="D44" s="26"/>
      <c r="E44" s="26"/>
      <c r="F44" s="26"/>
      <c r="G44" s="26"/>
      <c r="H44" s="26"/>
      <c r="I44" s="26"/>
      <c r="J44" s="25"/>
      <c r="K44" s="25"/>
      <c r="L44" s="25"/>
      <c r="M44" s="25"/>
    </row>
    <row r="45" spans="2:13" x14ac:dyDescent="0.25">
      <c r="B45" s="16" t="s">
        <v>11</v>
      </c>
      <c r="C45" s="16" t="str">
        <f t="shared" si="1"/>
        <v>т</v>
      </c>
      <c r="D45" s="26"/>
      <c r="E45" s="26"/>
      <c r="F45" s="26"/>
      <c r="G45" s="26"/>
      <c r="H45" s="26"/>
      <c r="I45" s="26"/>
      <c r="J45" s="25"/>
      <c r="K45" s="25"/>
      <c r="L45" s="25"/>
      <c r="M45" s="25"/>
    </row>
    <row r="46" spans="2:13" x14ac:dyDescent="0.25">
      <c r="B46" s="16" t="s">
        <v>12</v>
      </c>
      <c r="C46" s="16" t="str">
        <f t="shared" si="1"/>
        <v>т</v>
      </c>
      <c r="D46" s="26"/>
      <c r="E46" s="26"/>
      <c r="F46" s="26"/>
      <c r="G46" s="26"/>
      <c r="H46" s="26"/>
      <c r="I46" s="26"/>
      <c r="J46" s="25"/>
      <c r="K46" s="25"/>
      <c r="L46" s="25"/>
      <c r="M46" s="25"/>
    </row>
    <row r="47" spans="2:13" x14ac:dyDescent="0.25">
      <c r="B47" s="16" t="s">
        <v>13</v>
      </c>
      <c r="C47" s="16" t="str">
        <f t="shared" si="1"/>
        <v>т</v>
      </c>
      <c r="D47" s="26"/>
      <c r="E47" s="26"/>
      <c r="F47" s="26"/>
      <c r="G47" s="26"/>
      <c r="H47" s="26"/>
      <c r="I47" s="26"/>
      <c r="J47" s="25"/>
      <c r="K47" s="25"/>
      <c r="L47" s="25"/>
      <c r="M47" s="25"/>
    </row>
    <row r="48" spans="2:13" ht="47.25" x14ac:dyDescent="0.25">
      <c r="B48" s="16" t="s">
        <v>14</v>
      </c>
      <c r="C48" s="16" t="str">
        <f t="shared" si="1"/>
        <v>т у.т.</v>
      </c>
      <c r="D48" s="27"/>
      <c r="E48" s="27"/>
      <c r="F48" s="27"/>
      <c r="G48" s="27"/>
      <c r="H48" s="27"/>
      <c r="I48" s="27"/>
      <c r="J48" s="27"/>
      <c r="K48" s="27"/>
      <c r="L48" s="27"/>
      <c r="M48" s="27"/>
    </row>
    <row r="49" spans="2:13" ht="31.5" x14ac:dyDescent="0.25">
      <c r="B49" s="16" t="s">
        <v>15</v>
      </c>
      <c r="C49" s="16" t="str">
        <f t="shared" si="1"/>
        <v>т у.т.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</row>
    <row r="50" spans="2:13" x14ac:dyDescent="0.25">
      <c r="B50" s="16" t="s">
        <v>16</v>
      </c>
      <c r="C50" s="16" t="str">
        <f t="shared" si="1"/>
        <v>т</v>
      </c>
      <c r="D50" s="26"/>
      <c r="E50" s="26"/>
      <c r="F50" s="26"/>
      <c r="G50" s="26"/>
      <c r="H50" s="26"/>
      <c r="I50" s="26"/>
      <c r="J50" s="25"/>
      <c r="K50" s="25"/>
      <c r="L50" s="25"/>
      <c r="M50" s="25"/>
    </row>
    <row r="51" spans="2:13" x14ac:dyDescent="0.25">
      <c r="B51" s="16" t="s">
        <v>17</v>
      </c>
      <c r="C51" s="16" t="str">
        <f t="shared" si="1"/>
        <v>т у.т.</v>
      </c>
      <c r="D51" s="27"/>
      <c r="E51" s="27"/>
      <c r="F51" s="27"/>
      <c r="G51" s="27"/>
      <c r="H51" s="27"/>
      <c r="I51" s="27"/>
      <c r="J51" s="27"/>
      <c r="K51" s="27"/>
      <c r="L51" s="27"/>
      <c r="M51" s="27"/>
    </row>
    <row r="52" spans="2:13" ht="31.5" x14ac:dyDescent="0.25">
      <c r="B52" s="16" t="s">
        <v>18</v>
      </c>
      <c r="C52" s="16" t="str">
        <f t="shared" si="1"/>
        <v>Гкал</v>
      </c>
      <c r="D52" s="26"/>
      <c r="E52" s="26"/>
      <c r="F52" s="26"/>
      <c r="G52" s="26"/>
      <c r="H52" s="26"/>
      <c r="I52" s="26"/>
      <c r="J52" s="28"/>
      <c r="K52" s="28"/>
      <c r="L52" s="28"/>
      <c r="M52" s="28"/>
    </row>
    <row r="53" spans="2:13" x14ac:dyDescent="0.25">
      <c r="B53" s="16" t="s">
        <v>19</v>
      </c>
      <c r="C53" s="16" t="str">
        <f t="shared" si="1"/>
        <v>Гкал</v>
      </c>
      <c r="D53" s="26"/>
      <c r="E53" s="26"/>
      <c r="F53" s="26"/>
      <c r="G53" s="26"/>
      <c r="H53" s="26"/>
      <c r="I53" s="26"/>
      <c r="J53" s="28"/>
      <c r="K53" s="28"/>
      <c r="L53" s="28"/>
      <c r="M53" s="28"/>
    </row>
    <row r="54" spans="2:13" x14ac:dyDescent="0.25">
      <c r="B54" s="12"/>
      <c r="C54" s="16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2:13" x14ac:dyDescent="0.25">
      <c r="B55" s="34" t="s">
        <v>23</v>
      </c>
      <c r="C55" s="44"/>
      <c r="D55" s="38"/>
      <c r="E55" s="38"/>
      <c r="F55" s="38"/>
      <c r="G55" s="38"/>
      <c r="H55" s="38"/>
      <c r="I55" s="38"/>
      <c r="J55" s="40"/>
      <c r="K55" s="40"/>
      <c r="L55" s="40"/>
      <c r="M55" s="40"/>
    </row>
    <row r="56" spans="2:13" x14ac:dyDescent="0.25">
      <c r="B56" s="12" t="s">
        <v>5</v>
      </c>
      <c r="C56" s="16" t="str">
        <f>+C39</f>
        <v>тыс. кВтч</v>
      </c>
      <c r="D56" s="29"/>
      <c r="E56" s="29"/>
      <c r="F56" s="29"/>
      <c r="G56" s="29"/>
      <c r="H56" s="29"/>
      <c r="I56" s="29"/>
      <c r="J56" s="29"/>
      <c r="K56" s="25"/>
      <c r="L56" s="25"/>
      <c r="M56" s="25"/>
    </row>
    <row r="57" spans="2:13" x14ac:dyDescent="0.25">
      <c r="B57" s="12" t="s">
        <v>24</v>
      </c>
      <c r="C57" s="16" t="str">
        <f t="shared" ref="C57:C70" si="2">+C40</f>
        <v>Гкал</v>
      </c>
      <c r="D57" s="26"/>
      <c r="E57" s="26"/>
      <c r="F57" s="26"/>
      <c r="G57" s="26"/>
      <c r="H57" s="26"/>
      <c r="I57" s="26"/>
      <c r="J57" s="28"/>
      <c r="K57" s="28"/>
      <c r="L57" s="28"/>
      <c r="M57" s="28"/>
    </row>
    <row r="58" spans="2:13" x14ac:dyDescent="0.25">
      <c r="B58" s="16" t="s">
        <v>7</v>
      </c>
      <c r="C58" s="16" t="str">
        <f t="shared" si="2"/>
        <v>тыс. куб. м</v>
      </c>
      <c r="D58" s="26"/>
      <c r="E58" s="26"/>
      <c r="F58" s="26"/>
      <c r="G58" s="26"/>
      <c r="H58" s="26"/>
      <c r="I58" s="26"/>
      <c r="J58" s="28"/>
      <c r="K58" s="28"/>
      <c r="L58" s="28"/>
      <c r="M58" s="28"/>
    </row>
    <row r="59" spans="2:13" x14ac:dyDescent="0.25">
      <c r="B59" s="16" t="s">
        <v>8</v>
      </c>
      <c r="C59" s="16" t="str">
        <f t="shared" si="2"/>
        <v>т</v>
      </c>
      <c r="D59" s="26"/>
      <c r="E59" s="26"/>
      <c r="F59" s="26"/>
      <c r="G59" s="26"/>
      <c r="H59" s="26"/>
      <c r="I59" s="26"/>
      <c r="J59" s="28"/>
      <c r="K59" s="28"/>
      <c r="L59" s="28"/>
      <c r="M59" s="28"/>
    </row>
    <row r="60" spans="2:13" x14ac:dyDescent="0.25">
      <c r="B60" s="16" t="s">
        <v>9</v>
      </c>
      <c r="C60" s="16" t="str">
        <f t="shared" si="2"/>
        <v>т</v>
      </c>
      <c r="D60" s="26"/>
      <c r="E60" s="26"/>
      <c r="F60" s="26"/>
      <c r="G60" s="26"/>
      <c r="H60" s="26"/>
      <c r="I60" s="26"/>
      <c r="J60" s="28"/>
      <c r="K60" s="28"/>
      <c r="L60" s="28"/>
      <c r="M60" s="28"/>
    </row>
    <row r="61" spans="2:13" x14ac:dyDescent="0.25">
      <c r="B61" s="16" t="s">
        <v>10</v>
      </c>
      <c r="C61" s="16" t="str">
        <f t="shared" si="2"/>
        <v>т</v>
      </c>
      <c r="D61" s="26"/>
      <c r="E61" s="26"/>
      <c r="F61" s="26"/>
      <c r="G61" s="26"/>
      <c r="H61" s="26"/>
      <c r="I61" s="26"/>
      <c r="J61" s="28"/>
      <c r="K61" s="28"/>
      <c r="L61" s="28"/>
      <c r="M61" s="28"/>
    </row>
    <row r="62" spans="2:13" x14ac:dyDescent="0.25">
      <c r="B62" s="16" t="s">
        <v>11</v>
      </c>
      <c r="C62" s="16" t="str">
        <f t="shared" si="2"/>
        <v>т</v>
      </c>
      <c r="D62" s="26"/>
      <c r="E62" s="26"/>
      <c r="F62" s="26"/>
      <c r="G62" s="26"/>
      <c r="H62" s="26"/>
      <c r="I62" s="26"/>
      <c r="J62" s="28"/>
      <c r="K62" s="28"/>
      <c r="L62" s="28"/>
      <c r="M62" s="28"/>
    </row>
    <row r="63" spans="2:13" x14ac:dyDescent="0.25">
      <c r="B63" s="16" t="s">
        <v>12</v>
      </c>
      <c r="C63" s="16" t="str">
        <f t="shared" si="2"/>
        <v>т</v>
      </c>
      <c r="D63" s="26"/>
      <c r="E63" s="26"/>
      <c r="F63" s="26"/>
      <c r="G63" s="26"/>
      <c r="H63" s="26"/>
      <c r="I63" s="26"/>
      <c r="J63" s="28"/>
      <c r="K63" s="28"/>
      <c r="L63" s="28"/>
      <c r="M63" s="28"/>
    </row>
    <row r="64" spans="2:13" x14ac:dyDescent="0.25">
      <c r="B64" s="16" t="s">
        <v>13</v>
      </c>
      <c r="C64" s="16" t="str">
        <f t="shared" si="2"/>
        <v>т</v>
      </c>
      <c r="D64" s="26"/>
      <c r="E64" s="26"/>
      <c r="F64" s="26"/>
      <c r="G64" s="26"/>
      <c r="H64" s="26"/>
      <c r="I64" s="26"/>
      <c r="J64" s="28"/>
      <c r="K64" s="28"/>
      <c r="L64" s="28"/>
      <c r="M64" s="28"/>
    </row>
    <row r="65" spans="2:13" ht="47.25" x14ac:dyDescent="0.25">
      <c r="B65" s="16" t="s">
        <v>14</v>
      </c>
      <c r="C65" s="16" t="str">
        <f t="shared" si="2"/>
        <v>т у.т.</v>
      </c>
      <c r="D65" s="26"/>
      <c r="E65" s="26"/>
      <c r="F65" s="26"/>
      <c r="G65" s="26"/>
      <c r="H65" s="26"/>
      <c r="I65" s="26"/>
      <c r="J65" s="28"/>
      <c r="K65" s="28"/>
      <c r="L65" s="28"/>
      <c r="M65" s="28"/>
    </row>
    <row r="66" spans="2:13" ht="31.5" x14ac:dyDescent="0.25">
      <c r="B66" s="16" t="s">
        <v>15</v>
      </c>
      <c r="C66" s="16" t="str">
        <f t="shared" si="2"/>
        <v>т у.т.</v>
      </c>
      <c r="D66" s="26"/>
      <c r="E66" s="26"/>
      <c r="F66" s="26"/>
      <c r="G66" s="26"/>
      <c r="H66" s="26"/>
      <c r="I66" s="26"/>
      <c r="J66" s="28"/>
      <c r="K66" s="28"/>
      <c r="L66" s="28"/>
      <c r="M66" s="28"/>
    </row>
    <row r="67" spans="2:13" x14ac:dyDescent="0.25">
      <c r="B67" s="16" t="s">
        <v>16</v>
      </c>
      <c r="C67" s="16" t="str">
        <f t="shared" si="2"/>
        <v>т</v>
      </c>
      <c r="D67" s="26"/>
      <c r="E67" s="26"/>
      <c r="F67" s="26"/>
      <c r="G67" s="26"/>
      <c r="H67" s="26"/>
      <c r="I67" s="26"/>
      <c r="J67" s="28"/>
      <c r="K67" s="28"/>
      <c r="L67" s="28"/>
      <c r="M67" s="28"/>
    </row>
    <row r="68" spans="2:13" x14ac:dyDescent="0.25">
      <c r="B68" s="16" t="s">
        <v>17</v>
      </c>
      <c r="C68" s="16" t="str">
        <f t="shared" si="2"/>
        <v>т у.т.</v>
      </c>
      <c r="D68" s="26"/>
      <c r="E68" s="26"/>
      <c r="F68" s="26"/>
      <c r="G68" s="26"/>
      <c r="H68" s="26"/>
      <c r="I68" s="26"/>
      <c r="J68" s="28"/>
      <c r="K68" s="28"/>
      <c r="L68" s="28"/>
      <c r="M68" s="28"/>
    </row>
    <row r="69" spans="2:13" ht="31.5" x14ac:dyDescent="0.25">
      <c r="B69" s="16" t="s">
        <v>18</v>
      </c>
      <c r="C69" s="16" t="str">
        <f t="shared" si="2"/>
        <v>Гкал</v>
      </c>
      <c r="D69" s="26"/>
      <c r="E69" s="26"/>
      <c r="F69" s="26"/>
      <c r="G69" s="26"/>
      <c r="H69" s="26"/>
      <c r="I69" s="26"/>
      <c r="J69" s="28"/>
      <c r="K69" s="28"/>
      <c r="L69" s="28"/>
      <c r="M69" s="28"/>
    </row>
    <row r="70" spans="2:13" x14ac:dyDescent="0.25">
      <c r="B70" s="16" t="s">
        <v>19</v>
      </c>
      <c r="C70" s="16" t="str">
        <f t="shared" si="2"/>
        <v>Гкал</v>
      </c>
      <c r="D70" s="26"/>
      <c r="E70" s="26"/>
      <c r="F70" s="26"/>
      <c r="G70" s="26"/>
      <c r="H70" s="26"/>
      <c r="I70" s="26"/>
      <c r="J70" s="28"/>
      <c r="K70" s="28"/>
      <c r="L70" s="28"/>
      <c r="M70" s="28"/>
    </row>
    <row r="71" spans="2:13" x14ac:dyDescent="0.25">
      <c r="B71" s="12"/>
      <c r="C71" s="16"/>
      <c r="D71" s="18"/>
      <c r="E71" s="18"/>
      <c r="F71" s="18"/>
      <c r="G71" s="18"/>
      <c r="H71" s="18"/>
      <c r="I71" s="18"/>
      <c r="J71" s="18"/>
      <c r="K71" s="18"/>
      <c r="L71" s="18"/>
      <c r="M71" s="18"/>
    </row>
    <row r="72" spans="2:13" x14ac:dyDescent="0.25">
      <c r="B72" s="34" t="s">
        <v>25</v>
      </c>
      <c r="C72" s="44"/>
      <c r="D72" s="38"/>
      <c r="E72" s="38"/>
      <c r="F72" s="38"/>
      <c r="G72" s="38"/>
      <c r="H72" s="38"/>
      <c r="I72" s="38"/>
      <c r="J72" s="40"/>
      <c r="K72" s="40"/>
      <c r="L72" s="40"/>
      <c r="M72" s="40"/>
    </row>
    <row r="73" spans="2:13" x14ac:dyDescent="0.25">
      <c r="B73" s="34" t="s">
        <v>26</v>
      </c>
      <c r="C73" s="44"/>
      <c r="D73" s="38"/>
      <c r="E73" s="38"/>
      <c r="F73" s="38"/>
      <c r="G73" s="38"/>
      <c r="H73" s="38"/>
      <c r="I73" s="38"/>
      <c r="J73" s="40"/>
      <c r="K73" s="40"/>
      <c r="L73" s="40"/>
      <c r="M73" s="40"/>
    </row>
    <row r="74" spans="2:13" x14ac:dyDescent="0.25">
      <c r="B74" s="12" t="s">
        <v>5</v>
      </c>
      <c r="C74" s="16" t="str">
        <f>+C56</f>
        <v>тыс. кВтч</v>
      </c>
      <c r="D74" s="26"/>
      <c r="E74" s="26"/>
      <c r="F74" s="26"/>
      <c r="G74" s="26"/>
      <c r="H74" s="26"/>
      <c r="I74" s="26"/>
      <c r="J74" s="28"/>
      <c r="K74" s="28"/>
      <c r="L74" s="28"/>
      <c r="M74" s="28"/>
    </row>
    <row r="75" spans="2:13" x14ac:dyDescent="0.25">
      <c r="B75" s="12" t="s">
        <v>24</v>
      </c>
      <c r="C75" s="16" t="str">
        <f t="shared" ref="C75:C88" si="3">+C57</f>
        <v>Гкал</v>
      </c>
      <c r="D75" s="26"/>
      <c r="E75" s="26"/>
      <c r="F75" s="26"/>
      <c r="G75" s="26"/>
      <c r="H75" s="26"/>
      <c r="I75" s="26"/>
      <c r="J75" s="28"/>
      <c r="K75" s="28"/>
      <c r="L75" s="28"/>
      <c r="M75" s="28"/>
    </row>
    <row r="76" spans="2:13" x14ac:dyDescent="0.25">
      <c r="B76" s="16" t="s">
        <v>7</v>
      </c>
      <c r="C76" s="16" t="str">
        <f t="shared" si="3"/>
        <v>тыс. куб. м</v>
      </c>
      <c r="D76" s="25"/>
      <c r="E76" s="25"/>
      <c r="F76" s="25"/>
      <c r="G76" s="25"/>
      <c r="H76" s="25"/>
      <c r="I76" s="25"/>
      <c r="J76" s="25"/>
      <c r="K76" s="25"/>
      <c r="L76" s="25"/>
      <c r="M76" s="25"/>
    </row>
    <row r="77" spans="2:13" x14ac:dyDescent="0.25">
      <c r="B77" s="16" t="s">
        <v>8</v>
      </c>
      <c r="C77" s="16" t="str">
        <f t="shared" si="3"/>
        <v>т</v>
      </c>
      <c r="D77" s="25"/>
      <c r="E77" s="25"/>
      <c r="F77" s="25"/>
      <c r="G77" s="25"/>
      <c r="H77" s="25"/>
      <c r="I77" s="25"/>
      <c r="J77" s="25"/>
      <c r="K77" s="25"/>
      <c r="L77" s="25"/>
      <c r="M77" s="25"/>
    </row>
    <row r="78" spans="2:13" x14ac:dyDescent="0.25">
      <c r="B78" s="16" t="s">
        <v>9</v>
      </c>
      <c r="C78" s="16" t="str">
        <f t="shared" si="3"/>
        <v>т</v>
      </c>
      <c r="D78" s="26"/>
      <c r="E78" s="26"/>
      <c r="F78" s="26"/>
      <c r="G78" s="26"/>
      <c r="H78" s="26"/>
      <c r="I78" s="26"/>
      <c r="J78" s="25"/>
      <c r="K78" s="25"/>
      <c r="L78" s="25"/>
      <c r="M78" s="25"/>
    </row>
    <row r="79" spans="2:13" x14ac:dyDescent="0.25">
      <c r="B79" s="16" t="s">
        <v>10</v>
      </c>
      <c r="C79" s="16" t="str">
        <f t="shared" si="3"/>
        <v>т</v>
      </c>
      <c r="D79" s="25"/>
      <c r="E79" s="25"/>
      <c r="F79" s="25"/>
      <c r="G79" s="25"/>
      <c r="H79" s="25"/>
      <c r="I79" s="25"/>
      <c r="J79" s="25"/>
      <c r="K79" s="25"/>
      <c r="L79" s="25"/>
      <c r="M79" s="25"/>
    </row>
    <row r="80" spans="2:13" x14ac:dyDescent="0.25">
      <c r="B80" s="16" t="s">
        <v>11</v>
      </c>
      <c r="C80" s="16" t="str">
        <f t="shared" si="3"/>
        <v>т</v>
      </c>
      <c r="D80" s="25"/>
      <c r="E80" s="25"/>
      <c r="F80" s="25"/>
      <c r="G80" s="25"/>
      <c r="H80" s="25"/>
      <c r="I80" s="25"/>
      <c r="J80" s="25"/>
      <c r="K80" s="25"/>
      <c r="L80" s="25"/>
      <c r="M80" s="25"/>
    </row>
    <row r="81" spans="2:13" x14ac:dyDescent="0.25">
      <c r="B81" s="16" t="s">
        <v>12</v>
      </c>
      <c r="C81" s="16" t="str">
        <f t="shared" si="3"/>
        <v>т</v>
      </c>
      <c r="D81" s="26"/>
      <c r="E81" s="26"/>
      <c r="F81" s="26"/>
      <c r="G81" s="26"/>
      <c r="H81" s="26"/>
      <c r="I81" s="26"/>
      <c r="J81" s="25"/>
      <c r="K81" s="25"/>
      <c r="L81" s="25"/>
      <c r="M81" s="25"/>
    </row>
    <row r="82" spans="2:13" x14ac:dyDescent="0.25">
      <c r="B82" s="16" t="s">
        <v>13</v>
      </c>
      <c r="C82" s="16" t="str">
        <f t="shared" si="3"/>
        <v>т</v>
      </c>
      <c r="D82" s="26"/>
      <c r="E82" s="26"/>
      <c r="F82" s="26"/>
      <c r="G82" s="26"/>
      <c r="H82" s="26"/>
      <c r="I82" s="26"/>
      <c r="J82" s="25"/>
      <c r="K82" s="25"/>
      <c r="L82" s="25"/>
      <c r="M82" s="25"/>
    </row>
    <row r="83" spans="2:13" ht="47.25" x14ac:dyDescent="0.25">
      <c r="B83" s="16" t="s">
        <v>14</v>
      </c>
      <c r="C83" s="16" t="str">
        <f t="shared" si="3"/>
        <v>т у.т.</v>
      </c>
      <c r="D83" s="26"/>
      <c r="E83" s="26"/>
      <c r="F83" s="26"/>
      <c r="G83" s="26"/>
      <c r="H83" s="26"/>
      <c r="I83" s="26"/>
      <c r="J83" s="25"/>
      <c r="K83" s="25"/>
      <c r="L83" s="25"/>
      <c r="M83" s="25"/>
    </row>
    <row r="84" spans="2:13" ht="31.5" x14ac:dyDescent="0.25">
      <c r="B84" s="16" t="s">
        <v>15</v>
      </c>
      <c r="C84" s="16" t="str">
        <f t="shared" si="3"/>
        <v>т у.т.</v>
      </c>
      <c r="D84" s="26"/>
      <c r="E84" s="26"/>
      <c r="F84" s="26"/>
      <c r="G84" s="26"/>
      <c r="H84" s="26"/>
      <c r="I84" s="26"/>
      <c r="J84" s="25"/>
      <c r="K84" s="25"/>
      <c r="L84" s="25"/>
      <c r="M84" s="25"/>
    </row>
    <row r="85" spans="2:13" x14ac:dyDescent="0.25">
      <c r="B85" s="16" t="s">
        <v>16</v>
      </c>
      <c r="C85" s="16" t="str">
        <f t="shared" si="3"/>
        <v>т</v>
      </c>
      <c r="D85" s="26"/>
      <c r="E85" s="26"/>
      <c r="F85" s="26"/>
      <c r="G85" s="26"/>
      <c r="H85" s="26"/>
      <c r="I85" s="26"/>
      <c r="J85" s="25"/>
      <c r="K85" s="25"/>
      <c r="L85" s="25"/>
      <c r="M85" s="25"/>
    </row>
    <row r="86" spans="2:13" x14ac:dyDescent="0.25">
      <c r="B86" s="16" t="s">
        <v>17</v>
      </c>
      <c r="C86" s="16" t="str">
        <f t="shared" si="3"/>
        <v>т у.т.</v>
      </c>
      <c r="D86" s="26"/>
      <c r="E86" s="26"/>
      <c r="F86" s="26"/>
      <c r="G86" s="26"/>
      <c r="H86" s="26"/>
      <c r="I86" s="26"/>
      <c r="J86" s="28"/>
      <c r="K86" s="28"/>
      <c r="L86" s="28"/>
      <c r="M86" s="28"/>
    </row>
    <row r="87" spans="2:13" ht="31.5" x14ac:dyDescent="0.25">
      <c r="B87" s="16" t="s">
        <v>18</v>
      </c>
      <c r="C87" s="16" t="str">
        <f t="shared" si="3"/>
        <v>Гкал</v>
      </c>
      <c r="D87" s="26"/>
      <c r="E87" s="26"/>
      <c r="F87" s="26"/>
      <c r="G87" s="26"/>
      <c r="H87" s="26"/>
      <c r="I87" s="26"/>
      <c r="J87" s="28"/>
      <c r="K87" s="28"/>
      <c r="L87" s="28"/>
      <c r="M87" s="28"/>
    </row>
    <row r="88" spans="2:13" x14ac:dyDescent="0.25">
      <c r="B88" s="16" t="s">
        <v>19</v>
      </c>
      <c r="C88" s="16" t="str">
        <f t="shared" si="3"/>
        <v>Гкал</v>
      </c>
      <c r="D88" s="26"/>
      <c r="E88" s="26"/>
      <c r="F88" s="26"/>
      <c r="G88" s="26"/>
      <c r="H88" s="26"/>
      <c r="I88" s="26"/>
      <c r="J88" s="28"/>
      <c r="K88" s="28"/>
      <c r="L88" s="28"/>
      <c r="M88" s="28"/>
    </row>
    <row r="89" spans="2:13" x14ac:dyDescent="0.25">
      <c r="B89" s="12"/>
      <c r="C89" s="16"/>
      <c r="D89" s="13"/>
      <c r="E89" s="13"/>
      <c r="F89" s="13"/>
      <c r="G89" s="13"/>
      <c r="H89" s="13"/>
      <c r="I89" s="13"/>
      <c r="J89" s="13"/>
      <c r="K89" s="13"/>
      <c r="L89" s="13"/>
      <c r="M89" s="13"/>
    </row>
    <row r="90" spans="2:13" x14ac:dyDescent="0.25">
      <c r="B90" s="34" t="s">
        <v>27</v>
      </c>
      <c r="C90" s="44"/>
      <c r="D90" s="38"/>
      <c r="E90" s="38"/>
      <c r="F90" s="38"/>
      <c r="G90" s="38"/>
      <c r="H90" s="38"/>
      <c r="I90" s="38"/>
      <c r="J90" s="40"/>
      <c r="K90" s="40"/>
      <c r="L90" s="40"/>
      <c r="M90" s="40"/>
    </row>
    <row r="91" spans="2:13" x14ac:dyDescent="0.25">
      <c r="B91" s="12" t="s">
        <v>5</v>
      </c>
      <c r="C91" s="16" t="str">
        <f>+C74</f>
        <v>тыс. кВтч</v>
      </c>
      <c r="D91" s="26"/>
      <c r="E91" s="26"/>
      <c r="F91" s="26"/>
      <c r="G91" s="26"/>
      <c r="H91" s="26"/>
      <c r="I91" s="26"/>
      <c r="J91" s="28"/>
      <c r="K91" s="28"/>
      <c r="L91" s="28"/>
      <c r="M91" s="28"/>
    </row>
    <row r="92" spans="2:13" x14ac:dyDescent="0.25">
      <c r="B92" s="12" t="s">
        <v>24</v>
      </c>
      <c r="C92" s="16" t="str">
        <f t="shared" ref="C92:C105" si="4">+C75</f>
        <v>Гкал</v>
      </c>
      <c r="D92" s="26"/>
      <c r="E92" s="26"/>
      <c r="F92" s="26"/>
      <c r="G92" s="26"/>
      <c r="H92" s="26"/>
      <c r="I92" s="26"/>
      <c r="J92" s="28"/>
      <c r="K92" s="28"/>
      <c r="L92" s="28"/>
      <c r="M92" s="28"/>
    </row>
    <row r="93" spans="2:13" x14ac:dyDescent="0.25">
      <c r="B93" s="16" t="s">
        <v>7</v>
      </c>
      <c r="C93" s="16" t="str">
        <f t="shared" si="4"/>
        <v>тыс. куб. м</v>
      </c>
      <c r="D93" s="25"/>
      <c r="E93" s="25"/>
      <c r="F93" s="25"/>
      <c r="G93" s="25"/>
      <c r="H93" s="25"/>
      <c r="I93" s="25"/>
      <c r="J93" s="28"/>
      <c r="K93" s="28"/>
      <c r="L93" s="28"/>
      <c r="M93" s="28"/>
    </row>
    <row r="94" spans="2:13" x14ac:dyDescent="0.25">
      <c r="B94" s="16" t="s">
        <v>8</v>
      </c>
      <c r="C94" s="16" t="str">
        <f t="shared" si="4"/>
        <v>т</v>
      </c>
      <c r="D94" s="25"/>
      <c r="E94" s="25"/>
      <c r="F94" s="25"/>
      <c r="G94" s="25"/>
      <c r="H94" s="25"/>
      <c r="I94" s="25"/>
      <c r="J94" s="25"/>
      <c r="K94" s="25"/>
      <c r="L94" s="25"/>
      <c r="M94" s="25"/>
    </row>
    <row r="95" spans="2:13" x14ac:dyDescent="0.25">
      <c r="B95" s="16" t="s">
        <v>9</v>
      </c>
      <c r="C95" s="16" t="str">
        <f t="shared" si="4"/>
        <v>т</v>
      </c>
      <c r="D95" s="26"/>
      <c r="E95" s="26"/>
      <c r="F95" s="26"/>
      <c r="G95" s="26"/>
      <c r="H95" s="26"/>
      <c r="I95" s="26"/>
      <c r="J95" s="28"/>
      <c r="K95" s="28"/>
      <c r="L95" s="28"/>
      <c r="M95" s="28"/>
    </row>
    <row r="96" spans="2:13" x14ac:dyDescent="0.25">
      <c r="B96" s="16" t="s">
        <v>10</v>
      </c>
      <c r="C96" s="16" t="str">
        <f t="shared" si="4"/>
        <v>т</v>
      </c>
      <c r="D96" s="25"/>
      <c r="E96" s="25"/>
      <c r="F96" s="25"/>
      <c r="G96" s="25"/>
      <c r="H96" s="25"/>
      <c r="I96" s="25"/>
      <c r="J96" s="25"/>
      <c r="K96" s="25"/>
      <c r="L96" s="25"/>
      <c r="M96" s="25"/>
    </row>
    <row r="97" spans="2:13" x14ac:dyDescent="0.25">
      <c r="B97" s="16" t="s">
        <v>11</v>
      </c>
      <c r="C97" s="16" t="str">
        <f t="shared" si="4"/>
        <v>т</v>
      </c>
      <c r="D97" s="25"/>
      <c r="E97" s="25"/>
      <c r="F97" s="25"/>
      <c r="G97" s="25"/>
      <c r="H97" s="25"/>
      <c r="I97" s="25"/>
      <c r="J97" s="28"/>
      <c r="K97" s="28"/>
      <c r="L97" s="28"/>
      <c r="M97" s="28"/>
    </row>
    <row r="98" spans="2:13" x14ac:dyDescent="0.25">
      <c r="B98" s="16" t="s">
        <v>12</v>
      </c>
      <c r="C98" s="16" t="str">
        <f t="shared" si="4"/>
        <v>т</v>
      </c>
      <c r="D98" s="26"/>
      <c r="E98" s="26"/>
      <c r="F98" s="26"/>
      <c r="G98" s="26"/>
      <c r="H98" s="26"/>
      <c r="I98" s="26"/>
      <c r="J98" s="28"/>
      <c r="K98" s="28"/>
      <c r="L98" s="28"/>
      <c r="M98" s="28"/>
    </row>
    <row r="99" spans="2:13" x14ac:dyDescent="0.25">
      <c r="B99" s="16" t="s">
        <v>13</v>
      </c>
      <c r="C99" s="16" t="str">
        <f t="shared" si="4"/>
        <v>т</v>
      </c>
      <c r="D99" s="26"/>
      <c r="E99" s="26"/>
      <c r="F99" s="26"/>
      <c r="G99" s="26"/>
      <c r="H99" s="26"/>
      <c r="I99" s="26"/>
      <c r="J99" s="28"/>
      <c r="K99" s="28"/>
      <c r="L99" s="28"/>
      <c r="M99" s="28"/>
    </row>
    <row r="100" spans="2:13" ht="47.25" x14ac:dyDescent="0.25">
      <c r="B100" s="16" t="s">
        <v>14</v>
      </c>
      <c r="C100" s="16" t="str">
        <f t="shared" si="4"/>
        <v>т у.т.</v>
      </c>
      <c r="D100" s="26"/>
      <c r="E100" s="26"/>
      <c r="F100" s="26"/>
      <c r="G100" s="26"/>
      <c r="H100" s="26"/>
      <c r="I100" s="26"/>
      <c r="J100" s="28"/>
      <c r="K100" s="28"/>
      <c r="L100" s="28"/>
      <c r="M100" s="28"/>
    </row>
    <row r="101" spans="2:13" ht="31.5" x14ac:dyDescent="0.25">
      <c r="B101" s="16" t="s">
        <v>15</v>
      </c>
      <c r="C101" s="16" t="str">
        <f t="shared" si="4"/>
        <v>т у.т.</v>
      </c>
      <c r="D101" s="26"/>
      <c r="E101" s="26"/>
      <c r="F101" s="26"/>
      <c r="G101" s="26"/>
      <c r="H101" s="26"/>
      <c r="I101" s="26"/>
      <c r="J101" s="28"/>
      <c r="K101" s="28"/>
      <c r="L101" s="28"/>
      <c r="M101" s="28"/>
    </row>
    <row r="102" spans="2:13" x14ac:dyDescent="0.25">
      <c r="B102" s="16" t="s">
        <v>16</v>
      </c>
      <c r="C102" s="16" t="str">
        <f t="shared" si="4"/>
        <v>т</v>
      </c>
      <c r="D102" s="26"/>
      <c r="E102" s="26"/>
      <c r="F102" s="26"/>
      <c r="G102" s="26"/>
      <c r="H102" s="26"/>
      <c r="I102" s="26"/>
      <c r="J102" s="28"/>
      <c r="K102" s="28"/>
      <c r="L102" s="28"/>
      <c r="M102" s="28"/>
    </row>
    <row r="103" spans="2:13" x14ac:dyDescent="0.25">
      <c r="B103" s="16" t="s">
        <v>17</v>
      </c>
      <c r="C103" s="16" t="str">
        <f t="shared" si="4"/>
        <v>т у.т.</v>
      </c>
      <c r="D103" s="26"/>
      <c r="E103" s="26"/>
      <c r="F103" s="26"/>
      <c r="G103" s="26"/>
      <c r="H103" s="26"/>
      <c r="I103" s="26"/>
      <c r="J103" s="28"/>
      <c r="K103" s="28"/>
      <c r="L103" s="28"/>
      <c r="M103" s="28"/>
    </row>
    <row r="104" spans="2:13" ht="31.5" x14ac:dyDescent="0.25">
      <c r="B104" s="16" t="s">
        <v>18</v>
      </c>
      <c r="C104" s="16" t="str">
        <f t="shared" si="4"/>
        <v>Гкал</v>
      </c>
      <c r="D104" s="26"/>
      <c r="E104" s="26"/>
      <c r="F104" s="26"/>
      <c r="G104" s="26"/>
      <c r="H104" s="26"/>
      <c r="I104" s="26"/>
      <c r="J104" s="28"/>
      <c r="K104" s="28"/>
      <c r="L104" s="28"/>
      <c r="M104" s="28"/>
    </row>
    <row r="105" spans="2:13" x14ac:dyDescent="0.25">
      <c r="B105" s="16" t="s">
        <v>19</v>
      </c>
      <c r="C105" s="16" t="str">
        <f t="shared" si="4"/>
        <v>Гкал</v>
      </c>
      <c r="D105" s="26"/>
      <c r="E105" s="26"/>
      <c r="F105" s="26"/>
      <c r="G105" s="26"/>
      <c r="H105" s="26"/>
      <c r="I105" s="26"/>
      <c r="J105" s="28"/>
      <c r="K105" s="28"/>
      <c r="L105" s="28"/>
      <c r="M105" s="28"/>
    </row>
    <row r="106" spans="2:13" x14ac:dyDescent="0.25">
      <c r="B106" s="12"/>
      <c r="C106" s="16"/>
      <c r="D106" s="13"/>
      <c r="E106" s="13"/>
      <c r="F106" s="13"/>
      <c r="G106" s="13"/>
      <c r="H106" s="13"/>
      <c r="I106" s="13"/>
      <c r="J106" s="13"/>
      <c r="K106" s="13"/>
      <c r="L106" s="13"/>
      <c r="M106" s="13"/>
    </row>
    <row r="107" spans="2:13" x14ac:dyDescent="0.25">
      <c r="B107" s="46" t="s">
        <v>28</v>
      </c>
      <c r="C107" s="46"/>
      <c r="D107" s="46"/>
      <c r="E107" s="46"/>
      <c r="F107" s="46"/>
      <c r="G107" s="46"/>
      <c r="H107" s="46"/>
      <c r="I107" s="46"/>
      <c r="J107" s="46"/>
      <c r="K107" s="19"/>
      <c r="L107" s="19"/>
      <c r="M107" s="19"/>
    </row>
    <row r="108" spans="2:13" x14ac:dyDescent="0.25">
      <c r="B108" s="12" t="s">
        <v>5</v>
      </c>
      <c r="C108" s="16" t="str">
        <f>+C91</f>
        <v>тыс. кВтч</v>
      </c>
      <c r="D108" s="26"/>
      <c r="E108" s="26"/>
      <c r="F108" s="26"/>
      <c r="G108" s="26"/>
      <c r="H108" s="26"/>
      <c r="I108" s="26"/>
      <c r="J108" s="28"/>
      <c r="K108" s="28"/>
      <c r="L108" s="28"/>
      <c r="M108" s="28"/>
    </row>
    <row r="109" spans="2:13" x14ac:dyDescent="0.25">
      <c r="B109" s="12" t="s">
        <v>24</v>
      </c>
      <c r="C109" s="16" t="str">
        <f t="shared" ref="C109:C122" si="5">+C92</f>
        <v>Гкал</v>
      </c>
      <c r="D109" s="26"/>
      <c r="E109" s="26"/>
      <c r="F109" s="26"/>
      <c r="G109" s="26"/>
      <c r="H109" s="26"/>
      <c r="I109" s="26"/>
      <c r="J109" s="28"/>
      <c r="K109" s="28"/>
      <c r="L109" s="28"/>
      <c r="M109" s="28"/>
    </row>
    <row r="110" spans="2:13" x14ac:dyDescent="0.25">
      <c r="B110" s="16" t="s">
        <v>7</v>
      </c>
      <c r="C110" s="16" t="str">
        <f t="shared" si="5"/>
        <v>тыс. куб. м</v>
      </c>
      <c r="D110" s="26"/>
      <c r="E110" s="26"/>
      <c r="F110" s="26"/>
      <c r="G110" s="26"/>
      <c r="H110" s="26"/>
      <c r="I110" s="26"/>
      <c r="J110" s="28"/>
      <c r="K110" s="28"/>
      <c r="L110" s="28"/>
      <c r="M110" s="28"/>
    </row>
    <row r="111" spans="2:13" x14ac:dyDescent="0.25">
      <c r="B111" s="16" t="s">
        <v>8</v>
      </c>
      <c r="C111" s="16" t="str">
        <f t="shared" si="5"/>
        <v>т</v>
      </c>
      <c r="D111" s="30"/>
      <c r="E111" s="30"/>
      <c r="F111" s="30"/>
      <c r="G111" s="25"/>
      <c r="H111" s="25"/>
      <c r="I111" s="25"/>
      <c r="J111" s="25"/>
      <c r="K111" s="25"/>
      <c r="L111" s="25"/>
      <c r="M111" s="25"/>
    </row>
    <row r="112" spans="2:13" x14ac:dyDescent="0.25">
      <c r="B112" s="16" t="s">
        <v>9</v>
      </c>
      <c r="C112" s="16" t="str">
        <f t="shared" si="5"/>
        <v>т</v>
      </c>
      <c r="D112" s="26"/>
      <c r="E112" s="26"/>
      <c r="F112" s="26"/>
      <c r="G112" s="26"/>
      <c r="H112" s="26"/>
      <c r="I112" s="26"/>
      <c r="J112" s="25"/>
      <c r="K112" s="25"/>
      <c r="L112" s="25"/>
      <c r="M112" s="25"/>
    </row>
    <row r="113" spans="2:13" x14ac:dyDescent="0.25">
      <c r="B113" s="16" t="s">
        <v>10</v>
      </c>
      <c r="C113" s="16" t="str">
        <f t="shared" si="5"/>
        <v>т</v>
      </c>
      <c r="D113" s="25"/>
      <c r="E113" s="25"/>
      <c r="F113" s="25"/>
      <c r="G113" s="25"/>
      <c r="H113" s="25"/>
      <c r="I113" s="25"/>
      <c r="J113" s="25"/>
      <c r="K113" s="25"/>
      <c r="L113" s="25"/>
      <c r="M113" s="25"/>
    </row>
    <row r="114" spans="2:13" x14ac:dyDescent="0.25">
      <c r="B114" s="16" t="s">
        <v>11</v>
      </c>
      <c r="C114" s="16" t="str">
        <f t="shared" si="5"/>
        <v>т</v>
      </c>
      <c r="D114" s="25"/>
      <c r="E114" s="25"/>
      <c r="F114" s="25"/>
      <c r="G114" s="25"/>
      <c r="H114" s="25"/>
      <c r="I114" s="25"/>
      <c r="J114" s="25"/>
      <c r="K114" s="25"/>
      <c r="L114" s="25"/>
      <c r="M114" s="25"/>
    </row>
    <row r="115" spans="2:13" x14ac:dyDescent="0.25">
      <c r="B115" s="16" t="s">
        <v>12</v>
      </c>
      <c r="C115" s="16" t="str">
        <f t="shared" si="5"/>
        <v>т</v>
      </c>
      <c r="D115" s="26"/>
      <c r="E115" s="26"/>
      <c r="F115" s="26"/>
      <c r="G115" s="26"/>
      <c r="H115" s="26"/>
      <c r="I115" s="26"/>
      <c r="J115" s="28"/>
      <c r="K115" s="28"/>
      <c r="L115" s="28"/>
      <c r="M115" s="28"/>
    </row>
    <row r="116" spans="2:13" x14ac:dyDescent="0.25">
      <c r="B116" s="16" t="s">
        <v>13</v>
      </c>
      <c r="C116" s="16" t="str">
        <f t="shared" si="5"/>
        <v>т</v>
      </c>
      <c r="D116" s="26"/>
      <c r="E116" s="26"/>
      <c r="F116" s="26"/>
      <c r="G116" s="26"/>
      <c r="H116" s="26"/>
      <c r="I116" s="26"/>
      <c r="J116" s="28"/>
      <c r="K116" s="28"/>
      <c r="L116" s="28"/>
      <c r="M116" s="28"/>
    </row>
    <row r="117" spans="2:13" ht="47.25" x14ac:dyDescent="0.25">
      <c r="B117" s="16" t="s">
        <v>14</v>
      </c>
      <c r="C117" s="16" t="str">
        <f t="shared" si="5"/>
        <v>т у.т.</v>
      </c>
      <c r="D117" s="26"/>
      <c r="E117" s="26"/>
      <c r="F117" s="26"/>
      <c r="G117" s="26"/>
      <c r="H117" s="26"/>
      <c r="I117" s="26"/>
      <c r="J117" s="28"/>
      <c r="K117" s="28"/>
      <c r="L117" s="28"/>
      <c r="M117" s="28"/>
    </row>
    <row r="118" spans="2:13" ht="31.5" x14ac:dyDescent="0.25">
      <c r="B118" s="16" t="s">
        <v>15</v>
      </c>
      <c r="C118" s="16" t="str">
        <f t="shared" si="5"/>
        <v>т у.т.</v>
      </c>
      <c r="D118" s="26"/>
      <c r="E118" s="26"/>
      <c r="F118" s="26"/>
      <c r="G118" s="26"/>
      <c r="H118" s="26"/>
      <c r="I118" s="26"/>
      <c r="J118" s="28"/>
      <c r="K118" s="28"/>
      <c r="L118" s="28"/>
      <c r="M118" s="28"/>
    </row>
    <row r="119" spans="2:13" x14ac:dyDescent="0.25">
      <c r="B119" s="16" t="s">
        <v>16</v>
      </c>
      <c r="C119" s="16" t="str">
        <f t="shared" si="5"/>
        <v>т</v>
      </c>
      <c r="D119" s="26"/>
      <c r="E119" s="26"/>
      <c r="F119" s="26"/>
      <c r="G119" s="26"/>
      <c r="H119" s="26"/>
      <c r="I119" s="26"/>
      <c r="J119" s="28"/>
      <c r="K119" s="28"/>
      <c r="L119" s="28"/>
      <c r="M119" s="28"/>
    </row>
    <row r="120" spans="2:13" x14ac:dyDescent="0.25">
      <c r="B120" s="16" t="s">
        <v>17</v>
      </c>
      <c r="C120" s="16" t="str">
        <f t="shared" si="5"/>
        <v>т у.т.</v>
      </c>
      <c r="D120" s="26"/>
      <c r="E120" s="26"/>
      <c r="F120" s="26"/>
      <c r="G120" s="26"/>
      <c r="H120" s="26"/>
      <c r="I120" s="26"/>
      <c r="J120" s="28"/>
      <c r="K120" s="28"/>
      <c r="L120" s="28"/>
      <c r="M120" s="28"/>
    </row>
    <row r="121" spans="2:13" ht="31.5" x14ac:dyDescent="0.25">
      <c r="B121" s="16" t="s">
        <v>18</v>
      </c>
      <c r="C121" s="16" t="str">
        <f t="shared" si="5"/>
        <v>Гкал</v>
      </c>
      <c r="D121" s="26"/>
      <c r="E121" s="26"/>
      <c r="F121" s="26"/>
      <c r="G121" s="26"/>
      <c r="H121" s="26"/>
      <c r="I121" s="26"/>
      <c r="J121" s="28"/>
      <c r="K121" s="28"/>
      <c r="L121" s="28"/>
      <c r="M121" s="28"/>
    </row>
    <row r="122" spans="2:13" x14ac:dyDescent="0.25">
      <c r="B122" s="16" t="s">
        <v>19</v>
      </c>
      <c r="C122" s="16" t="str">
        <f t="shared" si="5"/>
        <v>Гкал</v>
      </c>
      <c r="D122" s="26"/>
      <c r="E122" s="26"/>
      <c r="F122" s="26"/>
      <c r="G122" s="26"/>
      <c r="H122" s="26"/>
      <c r="I122" s="26"/>
      <c r="J122" s="28"/>
      <c r="K122" s="28"/>
      <c r="L122" s="28"/>
      <c r="M122" s="28"/>
    </row>
    <row r="123" spans="2:13" x14ac:dyDescent="0.25">
      <c r="B123" s="12" t="s">
        <v>20</v>
      </c>
      <c r="C123" s="16"/>
      <c r="D123" s="13">
        <f t="shared" ref="D123:I123" si="6">SUM(D108:D122)</f>
        <v>0</v>
      </c>
      <c r="E123" s="13">
        <f t="shared" si="6"/>
        <v>0</v>
      </c>
      <c r="F123" s="13">
        <f t="shared" si="6"/>
        <v>0</v>
      </c>
      <c r="G123" s="13">
        <f t="shared" si="6"/>
        <v>0</v>
      </c>
      <c r="H123" s="13">
        <f t="shared" si="6"/>
        <v>0</v>
      </c>
      <c r="I123" s="13">
        <f t="shared" si="6"/>
        <v>0</v>
      </c>
      <c r="J123" s="13">
        <f>SUM(J108:J122)</f>
        <v>0</v>
      </c>
      <c r="K123" s="13">
        <f>SUM(K108:K122)</f>
        <v>0</v>
      </c>
      <c r="L123" s="13">
        <f>SUM(L108:L122)</f>
        <v>0</v>
      </c>
      <c r="M123" s="13">
        <f>SUM(M108:M122)</f>
        <v>0</v>
      </c>
    </row>
    <row r="124" spans="2:13" x14ac:dyDescent="0.25">
      <c r="B124" s="46" t="s">
        <v>29</v>
      </c>
      <c r="C124" s="46"/>
      <c r="D124" s="46"/>
      <c r="E124" s="46"/>
      <c r="F124" s="46"/>
      <c r="G124" s="46"/>
      <c r="H124" s="46"/>
      <c r="I124" s="46"/>
      <c r="J124" s="46"/>
      <c r="K124" s="19"/>
      <c r="L124" s="19"/>
      <c r="M124" s="19"/>
    </row>
    <row r="125" spans="2:13" x14ac:dyDescent="0.25">
      <c r="B125" s="12" t="s">
        <v>5</v>
      </c>
      <c r="C125" s="16" t="str">
        <f>+C108</f>
        <v>тыс. кВтч</v>
      </c>
      <c r="D125" s="13">
        <f t="shared" ref="D125:K139" si="7">+D74+D91+D108</f>
        <v>0</v>
      </c>
      <c r="E125" s="13">
        <f t="shared" si="7"/>
        <v>0</v>
      </c>
      <c r="F125" s="13">
        <f t="shared" si="7"/>
        <v>0</v>
      </c>
      <c r="G125" s="13">
        <f t="shared" si="7"/>
        <v>0</v>
      </c>
      <c r="H125" s="13">
        <f t="shared" si="7"/>
        <v>0</v>
      </c>
      <c r="I125" s="13">
        <f t="shared" si="7"/>
        <v>0</v>
      </c>
      <c r="J125" s="13">
        <f t="shared" si="7"/>
        <v>0</v>
      </c>
      <c r="K125" s="13">
        <f t="shared" si="7"/>
        <v>0</v>
      </c>
      <c r="L125" s="13">
        <f t="shared" ref="L125:M125" si="8">+L74+L91+L108</f>
        <v>0</v>
      </c>
      <c r="M125" s="13">
        <f t="shared" si="8"/>
        <v>0</v>
      </c>
    </row>
    <row r="126" spans="2:13" x14ac:dyDescent="0.25">
      <c r="B126" s="12" t="s">
        <v>24</v>
      </c>
      <c r="C126" s="16" t="str">
        <f t="shared" ref="C126:C139" si="9">+C109</f>
        <v>Гкал</v>
      </c>
      <c r="D126" s="13">
        <f t="shared" si="7"/>
        <v>0</v>
      </c>
      <c r="E126" s="13">
        <f t="shared" si="7"/>
        <v>0</v>
      </c>
      <c r="F126" s="13">
        <f t="shared" si="7"/>
        <v>0</v>
      </c>
      <c r="G126" s="13">
        <f t="shared" si="7"/>
        <v>0</v>
      </c>
      <c r="H126" s="13">
        <f t="shared" si="7"/>
        <v>0</v>
      </c>
      <c r="I126" s="13">
        <f t="shared" si="7"/>
        <v>0</v>
      </c>
      <c r="J126" s="13">
        <f t="shared" si="7"/>
        <v>0</v>
      </c>
      <c r="K126" s="13">
        <f t="shared" si="7"/>
        <v>0</v>
      </c>
      <c r="L126" s="13">
        <f t="shared" ref="L126:M126" si="10">+L75+L92+L109</f>
        <v>0</v>
      </c>
      <c r="M126" s="13">
        <f t="shared" si="10"/>
        <v>0</v>
      </c>
    </row>
    <row r="127" spans="2:13" x14ac:dyDescent="0.25">
      <c r="B127" s="16" t="s">
        <v>7</v>
      </c>
      <c r="C127" s="16" t="str">
        <f t="shared" si="9"/>
        <v>тыс. куб. м</v>
      </c>
      <c r="D127" s="13">
        <f t="shared" si="7"/>
        <v>0</v>
      </c>
      <c r="E127" s="13">
        <f t="shared" si="7"/>
        <v>0</v>
      </c>
      <c r="F127" s="13">
        <f t="shared" si="7"/>
        <v>0</v>
      </c>
      <c r="G127" s="13">
        <f t="shared" si="7"/>
        <v>0</v>
      </c>
      <c r="H127" s="13">
        <f t="shared" si="7"/>
        <v>0</v>
      </c>
      <c r="I127" s="13">
        <f t="shared" si="7"/>
        <v>0</v>
      </c>
      <c r="J127" s="13">
        <f>+J76+J93+J110</f>
        <v>0</v>
      </c>
      <c r="K127" s="13">
        <f>+K76+K93+K110</f>
        <v>0</v>
      </c>
      <c r="L127" s="13">
        <f>+L76+L93+L110</f>
        <v>0</v>
      </c>
      <c r="M127" s="13">
        <f>+M76+M93+M110</f>
        <v>0</v>
      </c>
    </row>
    <row r="128" spans="2:13" x14ac:dyDescent="0.25">
      <c r="B128" s="16" t="s">
        <v>8</v>
      </c>
      <c r="C128" s="16" t="str">
        <f t="shared" si="9"/>
        <v>т</v>
      </c>
      <c r="D128" s="13">
        <f t="shared" si="7"/>
        <v>0</v>
      </c>
      <c r="E128" s="13">
        <f t="shared" si="7"/>
        <v>0</v>
      </c>
      <c r="F128" s="13">
        <f t="shared" si="7"/>
        <v>0</v>
      </c>
      <c r="G128" s="13">
        <f t="shared" si="7"/>
        <v>0</v>
      </c>
      <c r="H128" s="13">
        <f t="shared" si="7"/>
        <v>0</v>
      </c>
      <c r="I128" s="13">
        <f t="shared" si="7"/>
        <v>0</v>
      </c>
      <c r="J128" s="13">
        <f t="shared" si="7"/>
        <v>0</v>
      </c>
      <c r="K128" s="13">
        <f t="shared" si="7"/>
        <v>0</v>
      </c>
      <c r="L128" s="13">
        <f t="shared" ref="L128:M128" si="11">+L77+L94+L111</f>
        <v>0</v>
      </c>
      <c r="M128" s="13">
        <f t="shared" si="11"/>
        <v>0</v>
      </c>
    </row>
    <row r="129" spans="2:13" x14ac:dyDescent="0.25">
      <c r="B129" s="16" t="s">
        <v>9</v>
      </c>
      <c r="C129" s="16" t="str">
        <f t="shared" si="9"/>
        <v>т</v>
      </c>
      <c r="D129" s="13">
        <f t="shared" si="7"/>
        <v>0</v>
      </c>
      <c r="E129" s="13">
        <f t="shared" si="7"/>
        <v>0</v>
      </c>
      <c r="F129" s="13">
        <f t="shared" si="7"/>
        <v>0</v>
      </c>
      <c r="G129" s="13">
        <f t="shared" si="7"/>
        <v>0</v>
      </c>
      <c r="H129" s="13">
        <f t="shared" si="7"/>
        <v>0</v>
      </c>
      <c r="I129" s="13">
        <f t="shared" si="7"/>
        <v>0</v>
      </c>
      <c r="J129" s="13">
        <f t="shared" si="7"/>
        <v>0</v>
      </c>
      <c r="K129" s="13">
        <f t="shared" si="7"/>
        <v>0</v>
      </c>
      <c r="L129" s="13">
        <f t="shared" ref="L129:M129" si="12">+L78+L95+L112</f>
        <v>0</v>
      </c>
      <c r="M129" s="13">
        <f t="shared" si="12"/>
        <v>0</v>
      </c>
    </row>
    <row r="130" spans="2:13" x14ac:dyDescent="0.25">
      <c r="B130" s="16" t="s">
        <v>10</v>
      </c>
      <c r="C130" s="16" t="str">
        <f t="shared" si="9"/>
        <v>т</v>
      </c>
      <c r="D130" s="13">
        <f>+D79+D96+D113</f>
        <v>0</v>
      </c>
      <c r="E130" s="13">
        <f t="shared" si="7"/>
        <v>0</v>
      </c>
      <c r="F130" s="13">
        <f t="shared" si="7"/>
        <v>0</v>
      </c>
      <c r="G130" s="13">
        <f t="shared" si="7"/>
        <v>0</v>
      </c>
      <c r="H130" s="13">
        <f t="shared" si="7"/>
        <v>0</v>
      </c>
      <c r="I130" s="13">
        <f t="shared" si="7"/>
        <v>0</v>
      </c>
      <c r="J130" s="13">
        <f t="shared" si="7"/>
        <v>0</v>
      </c>
      <c r="K130" s="13">
        <f t="shared" si="7"/>
        <v>0</v>
      </c>
      <c r="L130" s="13">
        <f t="shared" ref="L130:M130" si="13">+L79+L96+L113</f>
        <v>0</v>
      </c>
      <c r="M130" s="13">
        <f t="shared" si="13"/>
        <v>0</v>
      </c>
    </row>
    <row r="131" spans="2:13" x14ac:dyDescent="0.25">
      <c r="B131" s="16" t="s">
        <v>11</v>
      </c>
      <c r="C131" s="16" t="str">
        <f t="shared" si="9"/>
        <v>т</v>
      </c>
      <c r="D131" s="13">
        <f>+D80+D97+D114</f>
        <v>0</v>
      </c>
      <c r="E131" s="13">
        <f t="shared" si="7"/>
        <v>0</v>
      </c>
      <c r="F131" s="13">
        <f t="shared" si="7"/>
        <v>0</v>
      </c>
      <c r="G131" s="13">
        <f t="shared" si="7"/>
        <v>0</v>
      </c>
      <c r="H131" s="13">
        <f t="shared" si="7"/>
        <v>0</v>
      </c>
      <c r="I131" s="13">
        <f t="shared" si="7"/>
        <v>0</v>
      </c>
      <c r="J131" s="13">
        <f t="shared" si="7"/>
        <v>0</v>
      </c>
      <c r="K131" s="13">
        <f t="shared" si="7"/>
        <v>0</v>
      </c>
      <c r="L131" s="13">
        <f t="shared" ref="L131:M131" si="14">+L80+L97+L114</f>
        <v>0</v>
      </c>
      <c r="M131" s="13">
        <f t="shared" si="14"/>
        <v>0</v>
      </c>
    </row>
    <row r="132" spans="2:13" x14ac:dyDescent="0.25">
      <c r="B132" s="16" t="s">
        <v>12</v>
      </c>
      <c r="C132" s="16" t="str">
        <f t="shared" si="9"/>
        <v>т</v>
      </c>
      <c r="D132" s="13">
        <f t="shared" ref="D132:I139" si="15">+D81+D98+D115</f>
        <v>0</v>
      </c>
      <c r="E132" s="13">
        <f t="shared" si="15"/>
        <v>0</v>
      </c>
      <c r="F132" s="13">
        <f t="shared" si="15"/>
        <v>0</v>
      </c>
      <c r="G132" s="13">
        <f t="shared" si="15"/>
        <v>0</v>
      </c>
      <c r="H132" s="13">
        <f t="shared" si="15"/>
        <v>0</v>
      </c>
      <c r="I132" s="13">
        <f t="shared" si="15"/>
        <v>0</v>
      </c>
      <c r="J132" s="13">
        <f t="shared" si="7"/>
        <v>0</v>
      </c>
      <c r="K132" s="13">
        <f t="shared" si="7"/>
        <v>0</v>
      </c>
      <c r="L132" s="13">
        <f t="shared" ref="L132:M132" si="16">+L81+L98+L115</f>
        <v>0</v>
      </c>
      <c r="M132" s="13">
        <f t="shared" si="16"/>
        <v>0</v>
      </c>
    </row>
    <row r="133" spans="2:13" x14ac:dyDescent="0.25">
      <c r="B133" s="16" t="s">
        <v>13</v>
      </c>
      <c r="C133" s="16" t="str">
        <f t="shared" si="9"/>
        <v>т</v>
      </c>
      <c r="D133" s="13">
        <f t="shared" si="15"/>
        <v>0</v>
      </c>
      <c r="E133" s="13">
        <f t="shared" si="15"/>
        <v>0</v>
      </c>
      <c r="F133" s="13">
        <f t="shared" si="15"/>
        <v>0</v>
      </c>
      <c r="G133" s="13">
        <f t="shared" si="15"/>
        <v>0</v>
      </c>
      <c r="H133" s="13">
        <f t="shared" si="15"/>
        <v>0</v>
      </c>
      <c r="I133" s="13">
        <f t="shared" si="15"/>
        <v>0</v>
      </c>
      <c r="J133" s="13">
        <f t="shared" si="7"/>
        <v>0</v>
      </c>
      <c r="K133" s="13">
        <f t="shared" si="7"/>
        <v>0</v>
      </c>
      <c r="L133" s="13">
        <f t="shared" ref="L133:M133" si="17">+L82+L99+L116</f>
        <v>0</v>
      </c>
      <c r="M133" s="13">
        <f t="shared" si="17"/>
        <v>0</v>
      </c>
    </row>
    <row r="134" spans="2:13" ht="47.25" x14ac:dyDescent="0.25">
      <c r="B134" s="16" t="s">
        <v>14</v>
      </c>
      <c r="C134" s="16" t="str">
        <f t="shared" si="9"/>
        <v>т у.т.</v>
      </c>
      <c r="D134" s="13">
        <f t="shared" si="15"/>
        <v>0</v>
      </c>
      <c r="E134" s="13">
        <f t="shared" si="15"/>
        <v>0</v>
      </c>
      <c r="F134" s="13">
        <f t="shared" si="15"/>
        <v>0</v>
      </c>
      <c r="G134" s="13">
        <f t="shared" si="15"/>
        <v>0</v>
      </c>
      <c r="H134" s="13">
        <f t="shared" si="15"/>
        <v>0</v>
      </c>
      <c r="I134" s="13">
        <f t="shared" si="15"/>
        <v>0</v>
      </c>
      <c r="J134" s="13">
        <f t="shared" si="7"/>
        <v>0</v>
      </c>
      <c r="K134" s="13">
        <f t="shared" si="7"/>
        <v>0</v>
      </c>
      <c r="L134" s="13">
        <f t="shared" ref="L134:M134" si="18">+L83+L100+L117</f>
        <v>0</v>
      </c>
      <c r="M134" s="13">
        <f t="shared" si="18"/>
        <v>0</v>
      </c>
    </row>
    <row r="135" spans="2:13" ht="31.5" x14ac:dyDescent="0.25">
      <c r="B135" s="16" t="s">
        <v>15</v>
      </c>
      <c r="C135" s="16" t="str">
        <f t="shared" si="9"/>
        <v>т у.т.</v>
      </c>
      <c r="D135" s="13">
        <f t="shared" si="15"/>
        <v>0</v>
      </c>
      <c r="E135" s="13">
        <f t="shared" si="15"/>
        <v>0</v>
      </c>
      <c r="F135" s="13">
        <f t="shared" si="15"/>
        <v>0</v>
      </c>
      <c r="G135" s="13">
        <f t="shared" si="15"/>
        <v>0</v>
      </c>
      <c r="H135" s="13">
        <f t="shared" si="15"/>
        <v>0</v>
      </c>
      <c r="I135" s="13">
        <f t="shared" si="15"/>
        <v>0</v>
      </c>
      <c r="J135" s="13">
        <f t="shared" si="7"/>
        <v>0</v>
      </c>
      <c r="K135" s="13">
        <f t="shared" si="7"/>
        <v>0</v>
      </c>
      <c r="L135" s="13">
        <f t="shared" ref="L135:M135" si="19">+L84+L101+L118</f>
        <v>0</v>
      </c>
      <c r="M135" s="13">
        <f t="shared" si="19"/>
        <v>0</v>
      </c>
    </row>
    <row r="136" spans="2:13" x14ac:dyDescent="0.25">
      <c r="B136" s="16" t="s">
        <v>16</v>
      </c>
      <c r="C136" s="16" t="str">
        <f t="shared" si="9"/>
        <v>т</v>
      </c>
      <c r="D136" s="13">
        <f t="shared" si="15"/>
        <v>0</v>
      </c>
      <c r="E136" s="13">
        <f t="shared" si="15"/>
        <v>0</v>
      </c>
      <c r="F136" s="13">
        <f t="shared" si="15"/>
        <v>0</v>
      </c>
      <c r="G136" s="13">
        <f t="shared" si="15"/>
        <v>0</v>
      </c>
      <c r="H136" s="13">
        <f t="shared" si="15"/>
        <v>0</v>
      </c>
      <c r="I136" s="13">
        <f t="shared" si="15"/>
        <v>0</v>
      </c>
      <c r="J136" s="13">
        <f t="shared" si="7"/>
        <v>0</v>
      </c>
      <c r="K136" s="13">
        <f t="shared" si="7"/>
        <v>0</v>
      </c>
      <c r="L136" s="13">
        <f t="shared" ref="L136:M136" si="20">+L85+L102+L119</f>
        <v>0</v>
      </c>
      <c r="M136" s="13">
        <f t="shared" si="20"/>
        <v>0</v>
      </c>
    </row>
    <row r="137" spans="2:13" x14ac:dyDescent="0.25">
      <c r="B137" s="16" t="s">
        <v>17</v>
      </c>
      <c r="C137" s="16" t="str">
        <f t="shared" si="9"/>
        <v>т у.т.</v>
      </c>
      <c r="D137" s="13">
        <f t="shared" si="15"/>
        <v>0</v>
      </c>
      <c r="E137" s="13">
        <f t="shared" si="15"/>
        <v>0</v>
      </c>
      <c r="F137" s="13">
        <f t="shared" si="15"/>
        <v>0</v>
      </c>
      <c r="G137" s="13">
        <f t="shared" si="15"/>
        <v>0</v>
      </c>
      <c r="H137" s="13">
        <f t="shared" si="15"/>
        <v>0</v>
      </c>
      <c r="I137" s="13">
        <f t="shared" si="15"/>
        <v>0</v>
      </c>
      <c r="J137" s="13">
        <f t="shared" si="7"/>
        <v>0</v>
      </c>
      <c r="K137" s="13">
        <f t="shared" si="7"/>
        <v>0</v>
      </c>
      <c r="L137" s="13">
        <f t="shared" ref="L137:M137" si="21">+L86+L103+L120</f>
        <v>0</v>
      </c>
      <c r="M137" s="13">
        <f t="shared" si="21"/>
        <v>0</v>
      </c>
    </row>
    <row r="138" spans="2:13" ht="31.5" x14ac:dyDescent="0.25">
      <c r="B138" s="16" t="s">
        <v>18</v>
      </c>
      <c r="C138" s="16" t="str">
        <f t="shared" si="9"/>
        <v>Гкал</v>
      </c>
      <c r="D138" s="13">
        <f t="shared" si="15"/>
        <v>0</v>
      </c>
      <c r="E138" s="13">
        <f t="shared" si="15"/>
        <v>0</v>
      </c>
      <c r="F138" s="13">
        <f t="shared" si="15"/>
        <v>0</v>
      </c>
      <c r="G138" s="13">
        <f t="shared" si="15"/>
        <v>0</v>
      </c>
      <c r="H138" s="13">
        <f t="shared" si="15"/>
        <v>0</v>
      </c>
      <c r="I138" s="13">
        <f t="shared" si="15"/>
        <v>0</v>
      </c>
      <c r="J138" s="13">
        <f t="shared" si="7"/>
        <v>0</v>
      </c>
      <c r="K138" s="13">
        <f t="shared" si="7"/>
        <v>0</v>
      </c>
      <c r="L138" s="13">
        <f t="shared" ref="L138:M138" si="22">+L87+L104+L121</f>
        <v>0</v>
      </c>
      <c r="M138" s="13">
        <f t="shared" si="22"/>
        <v>0</v>
      </c>
    </row>
    <row r="139" spans="2:13" x14ac:dyDescent="0.25">
      <c r="B139" s="16" t="s">
        <v>19</v>
      </c>
      <c r="C139" s="16" t="str">
        <f t="shared" si="9"/>
        <v>Гкал</v>
      </c>
      <c r="D139" s="13">
        <f t="shared" si="15"/>
        <v>0</v>
      </c>
      <c r="E139" s="13">
        <f t="shared" si="15"/>
        <v>0</v>
      </c>
      <c r="F139" s="13">
        <f t="shared" si="15"/>
        <v>0</v>
      </c>
      <c r="G139" s="13">
        <f t="shared" si="15"/>
        <v>0</v>
      </c>
      <c r="H139" s="13">
        <f t="shared" si="15"/>
        <v>0</v>
      </c>
      <c r="I139" s="13">
        <f t="shared" si="15"/>
        <v>0</v>
      </c>
      <c r="J139" s="13">
        <f t="shared" si="7"/>
        <v>0</v>
      </c>
      <c r="K139" s="13">
        <f t="shared" si="7"/>
        <v>0</v>
      </c>
      <c r="L139" s="13">
        <f t="shared" ref="L139:M139" si="23">+L88+L105+L122</f>
        <v>0</v>
      </c>
      <c r="M139" s="13">
        <f t="shared" si="23"/>
        <v>0</v>
      </c>
    </row>
    <row r="140" spans="2:13" x14ac:dyDescent="0.25">
      <c r="B140" s="12"/>
      <c r="C140" s="16"/>
      <c r="D140" s="13"/>
      <c r="E140" s="13"/>
      <c r="F140" s="13"/>
      <c r="G140" s="13"/>
      <c r="H140" s="13"/>
      <c r="I140" s="13"/>
      <c r="J140" s="13"/>
      <c r="K140" s="13"/>
      <c r="L140" s="13"/>
      <c r="M140" s="13"/>
    </row>
    <row r="141" spans="2:13" x14ac:dyDescent="0.25">
      <c r="B141" s="46" t="s">
        <v>30</v>
      </c>
      <c r="C141" s="46"/>
      <c r="D141" s="46"/>
      <c r="E141" s="46"/>
      <c r="F141" s="46"/>
      <c r="G141" s="46"/>
      <c r="H141" s="46"/>
      <c r="I141" s="46"/>
      <c r="J141" s="46"/>
      <c r="K141" s="19"/>
      <c r="L141" s="19"/>
      <c r="M141" s="19"/>
    </row>
    <row r="142" spans="2:13" x14ac:dyDescent="0.25">
      <c r="B142" s="12" t="s">
        <v>5</v>
      </c>
      <c r="C142" s="16" t="str">
        <f>+C125</f>
        <v>тыс. кВтч</v>
      </c>
      <c r="D142" s="25"/>
      <c r="E142" s="25"/>
      <c r="F142" s="25"/>
      <c r="G142" s="25"/>
      <c r="H142" s="25"/>
      <c r="I142" s="25"/>
      <c r="J142" s="28"/>
      <c r="K142" s="28"/>
      <c r="L142" s="28"/>
      <c r="M142" s="28"/>
    </row>
    <row r="143" spans="2:13" x14ac:dyDescent="0.25">
      <c r="B143" s="12" t="s">
        <v>24</v>
      </c>
      <c r="C143" s="16" t="str">
        <f t="shared" ref="C143:C156" si="24">+C126</f>
        <v>Гкал</v>
      </c>
      <c r="D143" s="25"/>
      <c r="E143" s="25"/>
      <c r="F143" s="25"/>
      <c r="G143" s="25"/>
      <c r="H143" s="25"/>
      <c r="I143" s="25"/>
      <c r="J143" s="28"/>
      <c r="K143" s="28"/>
      <c r="L143" s="28"/>
      <c r="M143" s="28"/>
    </row>
    <row r="144" spans="2:13" x14ac:dyDescent="0.25">
      <c r="B144" s="16" t="s">
        <v>7</v>
      </c>
      <c r="C144" s="16" t="str">
        <f t="shared" si="24"/>
        <v>тыс. куб. м</v>
      </c>
      <c r="D144" s="25"/>
      <c r="E144" s="25"/>
      <c r="F144" s="25"/>
      <c r="G144" s="25"/>
      <c r="H144" s="25"/>
      <c r="I144" s="25"/>
      <c r="J144" s="31"/>
      <c r="K144" s="31"/>
      <c r="L144" s="31"/>
      <c r="M144" s="31"/>
    </row>
    <row r="145" spans="2:13" x14ac:dyDescent="0.25">
      <c r="B145" s="16" t="s">
        <v>8</v>
      </c>
      <c r="C145" s="16" t="str">
        <f t="shared" si="24"/>
        <v>т</v>
      </c>
      <c r="D145" s="26"/>
      <c r="E145" s="26"/>
      <c r="F145" s="26"/>
      <c r="G145" s="26"/>
      <c r="H145" s="26"/>
      <c r="I145" s="26"/>
      <c r="J145" s="28"/>
      <c r="K145" s="28"/>
      <c r="L145" s="28"/>
      <c r="M145" s="28"/>
    </row>
    <row r="146" spans="2:13" x14ac:dyDescent="0.25">
      <c r="B146" s="16" t="s">
        <v>9</v>
      </c>
      <c r="C146" s="16" t="str">
        <f t="shared" si="24"/>
        <v>т</v>
      </c>
      <c r="D146" s="26"/>
      <c r="E146" s="26"/>
      <c r="F146" s="26"/>
      <c r="G146" s="26"/>
      <c r="H146" s="26"/>
      <c r="I146" s="26"/>
      <c r="J146" s="28"/>
      <c r="K146" s="28"/>
      <c r="L146" s="28"/>
      <c r="M146" s="28"/>
    </row>
    <row r="147" spans="2:13" x14ac:dyDescent="0.25">
      <c r="B147" s="16" t="s">
        <v>10</v>
      </c>
      <c r="C147" s="16" t="str">
        <f t="shared" si="24"/>
        <v>т</v>
      </c>
      <c r="D147" s="26"/>
      <c r="E147" s="26"/>
      <c r="F147" s="26"/>
      <c r="G147" s="26"/>
      <c r="H147" s="26"/>
      <c r="I147" s="26"/>
      <c r="J147" s="28"/>
      <c r="K147" s="28"/>
      <c r="L147" s="28"/>
      <c r="M147" s="28"/>
    </row>
    <row r="148" spans="2:13" x14ac:dyDescent="0.25">
      <c r="B148" s="16" t="s">
        <v>11</v>
      </c>
      <c r="C148" s="16" t="str">
        <f t="shared" si="24"/>
        <v>т</v>
      </c>
      <c r="D148" s="26"/>
      <c r="E148" s="26"/>
      <c r="F148" s="26"/>
      <c r="G148" s="26"/>
      <c r="H148" s="26"/>
      <c r="I148" s="26"/>
      <c r="J148" s="28"/>
      <c r="K148" s="28"/>
      <c r="L148" s="28"/>
      <c r="M148" s="28"/>
    </row>
    <row r="149" spans="2:13" x14ac:dyDescent="0.25">
      <c r="B149" s="16" t="s">
        <v>12</v>
      </c>
      <c r="C149" s="16" t="str">
        <f t="shared" si="24"/>
        <v>т</v>
      </c>
      <c r="D149" s="26"/>
      <c r="E149" s="26"/>
      <c r="F149" s="26"/>
      <c r="G149" s="26"/>
      <c r="H149" s="26"/>
      <c r="I149" s="26"/>
      <c r="J149" s="28"/>
      <c r="K149" s="28"/>
      <c r="L149" s="28"/>
      <c r="M149" s="28"/>
    </row>
    <row r="150" spans="2:13" x14ac:dyDescent="0.25">
      <c r="B150" s="16" t="s">
        <v>13</v>
      </c>
      <c r="C150" s="16" t="str">
        <f t="shared" si="24"/>
        <v>т</v>
      </c>
      <c r="D150" s="26"/>
      <c r="E150" s="26"/>
      <c r="F150" s="26"/>
      <c r="G150" s="26"/>
      <c r="H150" s="26"/>
      <c r="I150" s="26"/>
      <c r="J150" s="28"/>
      <c r="K150" s="28"/>
      <c r="L150" s="28"/>
      <c r="M150" s="28"/>
    </row>
    <row r="151" spans="2:13" ht="47.25" x14ac:dyDescent="0.25">
      <c r="B151" s="16" t="s">
        <v>14</v>
      </c>
      <c r="C151" s="16" t="str">
        <f t="shared" si="24"/>
        <v>т у.т.</v>
      </c>
      <c r="D151" s="26"/>
      <c r="E151" s="26"/>
      <c r="F151" s="26"/>
      <c r="G151" s="26"/>
      <c r="H151" s="26"/>
      <c r="I151" s="26"/>
      <c r="J151" s="28"/>
      <c r="K151" s="28"/>
      <c r="L151" s="28"/>
      <c r="M151" s="28"/>
    </row>
    <row r="152" spans="2:13" ht="31.5" x14ac:dyDescent="0.25">
      <c r="B152" s="16" t="s">
        <v>15</v>
      </c>
      <c r="C152" s="16" t="str">
        <f t="shared" si="24"/>
        <v>т у.т.</v>
      </c>
      <c r="D152" s="25"/>
      <c r="E152" s="25"/>
      <c r="F152" s="25"/>
      <c r="G152" s="25"/>
      <c r="H152" s="25"/>
      <c r="I152" s="25"/>
      <c r="J152" s="31"/>
      <c r="K152" s="31"/>
      <c r="L152" s="31"/>
      <c r="M152" s="31"/>
    </row>
    <row r="153" spans="2:13" x14ac:dyDescent="0.25">
      <c r="B153" s="16" t="s">
        <v>16</v>
      </c>
      <c r="C153" s="16" t="str">
        <f t="shared" si="24"/>
        <v>т</v>
      </c>
      <c r="D153" s="26"/>
      <c r="E153" s="26"/>
      <c r="F153" s="26"/>
      <c r="G153" s="26"/>
      <c r="H153" s="26"/>
      <c r="I153" s="26"/>
      <c r="J153" s="28"/>
      <c r="K153" s="28"/>
      <c r="L153" s="28"/>
      <c r="M153" s="28"/>
    </row>
    <row r="154" spans="2:13" x14ac:dyDescent="0.25">
      <c r="B154" s="16" t="s">
        <v>17</v>
      </c>
      <c r="C154" s="16" t="str">
        <f t="shared" si="24"/>
        <v>т у.т.</v>
      </c>
      <c r="D154" s="25"/>
      <c r="E154" s="25"/>
      <c r="F154" s="25"/>
      <c r="G154" s="25"/>
      <c r="H154" s="25"/>
      <c r="I154" s="25"/>
      <c r="J154" s="31"/>
      <c r="K154" s="31"/>
      <c r="L154" s="31"/>
      <c r="M154" s="31"/>
    </row>
    <row r="155" spans="2:13" ht="31.5" x14ac:dyDescent="0.25">
      <c r="B155" s="16" t="s">
        <v>18</v>
      </c>
      <c r="C155" s="16" t="str">
        <f t="shared" si="24"/>
        <v>Гкал</v>
      </c>
      <c r="D155" s="26"/>
      <c r="E155" s="26"/>
      <c r="F155" s="26"/>
      <c r="G155" s="26"/>
      <c r="H155" s="26"/>
      <c r="I155" s="26"/>
      <c r="J155" s="28"/>
      <c r="K155" s="28"/>
      <c r="L155" s="28"/>
      <c r="M155" s="28"/>
    </row>
    <row r="156" spans="2:13" x14ac:dyDescent="0.25">
      <c r="B156" s="16" t="s">
        <v>19</v>
      </c>
      <c r="C156" s="16" t="str">
        <f t="shared" si="24"/>
        <v>Гкал</v>
      </c>
      <c r="D156" s="26"/>
      <c r="E156" s="26"/>
      <c r="F156" s="26"/>
      <c r="G156" s="26"/>
      <c r="H156" s="26"/>
      <c r="I156" s="26"/>
      <c r="J156" s="28"/>
      <c r="K156" s="28"/>
      <c r="L156" s="28"/>
      <c r="M156" s="28"/>
    </row>
    <row r="157" spans="2:13" x14ac:dyDescent="0.25">
      <c r="B157" s="12"/>
      <c r="C157" s="16"/>
      <c r="D157" s="13"/>
      <c r="E157" s="13"/>
      <c r="F157" s="13"/>
      <c r="G157" s="13"/>
      <c r="H157" s="13"/>
      <c r="I157" s="13"/>
      <c r="J157" s="13"/>
      <c r="K157" s="13"/>
      <c r="L157" s="13"/>
      <c r="M157" s="13"/>
    </row>
    <row r="158" spans="2:13" x14ac:dyDescent="0.25">
      <c r="B158" s="22" t="s">
        <v>31</v>
      </c>
      <c r="C158" s="45"/>
      <c r="D158" s="13"/>
      <c r="E158" s="13"/>
      <c r="F158" s="13"/>
      <c r="G158" s="13"/>
      <c r="H158" s="13"/>
      <c r="I158" s="13"/>
      <c r="J158" s="13"/>
      <c r="K158" s="13"/>
      <c r="L158" s="13"/>
      <c r="M158" s="13"/>
    </row>
    <row r="159" spans="2:13" x14ac:dyDescent="0.25">
      <c r="B159" s="12" t="s">
        <v>5</v>
      </c>
      <c r="C159" s="16" t="str">
        <f>+C142</f>
        <v>тыс. кВтч</v>
      </c>
      <c r="D159" s="13">
        <f t="shared" ref="D159:K174" si="25">+D5+D22+D39+D56+D125+D142</f>
        <v>0</v>
      </c>
      <c r="E159" s="13">
        <f t="shared" si="25"/>
        <v>0</v>
      </c>
      <c r="F159" s="13">
        <f t="shared" si="25"/>
        <v>0</v>
      </c>
      <c r="G159" s="13">
        <f t="shared" si="25"/>
        <v>0</v>
      </c>
      <c r="H159" s="13">
        <f t="shared" si="25"/>
        <v>0</v>
      </c>
      <c r="I159" s="13">
        <f t="shared" si="25"/>
        <v>0</v>
      </c>
      <c r="J159" s="13">
        <f t="shared" si="25"/>
        <v>0</v>
      </c>
      <c r="K159" s="13">
        <f t="shared" si="25"/>
        <v>0</v>
      </c>
      <c r="L159" s="13">
        <f t="shared" ref="L159:M159" si="26">+L5+L22+L39+L56+L125+L142</f>
        <v>0</v>
      </c>
      <c r="M159" s="13">
        <f t="shared" si="26"/>
        <v>0</v>
      </c>
    </row>
    <row r="160" spans="2:13" x14ac:dyDescent="0.25">
      <c r="B160" s="12" t="s">
        <v>6</v>
      </c>
      <c r="C160" s="16" t="str">
        <f t="shared" ref="C160:C173" si="27">+C143</f>
        <v>Гкал</v>
      </c>
      <c r="D160" s="13">
        <f t="shared" si="25"/>
        <v>0</v>
      </c>
      <c r="E160" s="13">
        <f t="shared" si="25"/>
        <v>0</v>
      </c>
      <c r="F160" s="13">
        <f t="shared" si="25"/>
        <v>0</v>
      </c>
      <c r="G160" s="13">
        <f t="shared" si="25"/>
        <v>0</v>
      </c>
      <c r="H160" s="13">
        <f t="shared" si="25"/>
        <v>0</v>
      </c>
      <c r="I160" s="13">
        <f t="shared" si="25"/>
        <v>0</v>
      </c>
      <c r="J160" s="13">
        <f t="shared" si="25"/>
        <v>0</v>
      </c>
      <c r="K160" s="13">
        <f t="shared" si="25"/>
        <v>0</v>
      </c>
      <c r="L160" s="13">
        <f t="shared" ref="L160:M160" si="28">+L6+L23+L40+L57+L126+L143</f>
        <v>0</v>
      </c>
      <c r="M160" s="13">
        <f t="shared" si="28"/>
        <v>0</v>
      </c>
    </row>
    <row r="161" spans="2:13" x14ac:dyDescent="0.25">
      <c r="B161" s="16" t="s">
        <v>7</v>
      </c>
      <c r="C161" s="16" t="str">
        <f t="shared" si="27"/>
        <v>тыс. куб. м</v>
      </c>
      <c r="D161" s="13">
        <f t="shared" si="25"/>
        <v>0</v>
      </c>
      <c r="E161" s="13">
        <f t="shared" si="25"/>
        <v>0</v>
      </c>
      <c r="F161" s="13">
        <f t="shared" si="25"/>
        <v>0</v>
      </c>
      <c r="G161" s="13">
        <f t="shared" si="25"/>
        <v>0</v>
      </c>
      <c r="H161" s="13">
        <f t="shared" si="25"/>
        <v>0</v>
      </c>
      <c r="I161" s="13">
        <f t="shared" si="25"/>
        <v>0</v>
      </c>
      <c r="J161" s="13">
        <f t="shared" si="25"/>
        <v>0</v>
      </c>
      <c r="K161" s="13">
        <f t="shared" si="25"/>
        <v>0</v>
      </c>
      <c r="L161" s="13">
        <f t="shared" ref="L161:M161" si="29">+L7+L24+L41+L58+L127+L144</f>
        <v>0</v>
      </c>
      <c r="M161" s="13">
        <f t="shared" si="29"/>
        <v>0</v>
      </c>
    </row>
    <row r="162" spans="2:13" x14ac:dyDescent="0.25">
      <c r="B162" s="16" t="s">
        <v>8</v>
      </c>
      <c r="C162" s="16" t="str">
        <f t="shared" si="27"/>
        <v>т</v>
      </c>
      <c r="D162" s="13">
        <f t="shared" si="25"/>
        <v>0</v>
      </c>
      <c r="E162" s="13">
        <f t="shared" si="25"/>
        <v>0</v>
      </c>
      <c r="F162" s="13">
        <f t="shared" si="25"/>
        <v>0</v>
      </c>
      <c r="G162" s="13">
        <f t="shared" si="25"/>
        <v>0</v>
      </c>
      <c r="H162" s="13">
        <f t="shared" si="25"/>
        <v>0</v>
      </c>
      <c r="I162" s="13">
        <f t="shared" si="25"/>
        <v>0</v>
      </c>
      <c r="J162" s="13">
        <f t="shared" si="25"/>
        <v>0</v>
      </c>
      <c r="K162" s="13">
        <f t="shared" si="25"/>
        <v>0</v>
      </c>
      <c r="L162" s="13">
        <f t="shared" ref="L162:M162" si="30">+L8+L25+L42+L59+L128+L145</f>
        <v>0</v>
      </c>
      <c r="M162" s="13">
        <f t="shared" si="30"/>
        <v>0</v>
      </c>
    </row>
    <row r="163" spans="2:13" x14ac:dyDescent="0.25">
      <c r="B163" s="16" t="s">
        <v>9</v>
      </c>
      <c r="C163" s="16" t="str">
        <f t="shared" si="27"/>
        <v>т</v>
      </c>
      <c r="D163" s="13">
        <f t="shared" si="25"/>
        <v>0</v>
      </c>
      <c r="E163" s="13">
        <f t="shared" si="25"/>
        <v>0</v>
      </c>
      <c r="F163" s="13">
        <f t="shared" si="25"/>
        <v>0</v>
      </c>
      <c r="G163" s="13">
        <f t="shared" si="25"/>
        <v>0</v>
      </c>
      <c r="H163" s="13">
        <f t="shared" si="25"/>
        <v>0</v>
      </c>
      <c r="I163" s="13">
        <f t="shared" si="25"/>
        <v>0</v>
      </c>
      <c r="J163" s="13">
        <f t="shared" si="25"/>
        <v>0</v>
      </c>
      <c r="K163" s="13">
        <f t="shared" si="25"/>
        <v>0</v>
      </c>
      <c r="L163" s="13">
        <f t="shared" ref="L163:M163" si="31">+L9+L26+L43+L60+L129+L146</f>
        <v>0</v>
      </c>
      <c r="M163" s="13">
        <f t="shared" si="31"/>
        <v>0</v>
      </c>
    </row>
    <row r="164" spans="2:13" x14ac:dyDescent="0.25">
      <c r="B164" s="16" t="s">
        <v>10</v>
      </c>
      <c r="C164" s="16" t="str">
        <f t="shared" si="27"/>
        <v>т</v>
      </c>
      <c r="D164" s="13">
        <f t="shared" si="25"/>
        <v>0</v>
      </c>
      <c r="E164" s="13">
        <f t="shared" si="25"/>
        <v>0</v>
      </c>
      <c r="F164" s="13">
        <f t="shared" si="25"/>
        <v>0</v>
      </c>
      <c r="G164" s="13">
        <f t="shared" si="25"/>
        <v>0</v>
      </c>
      <c r="H164" s="13">
        <f t="shared" si="25"/>
        <v>0</v>
      </c>
      <c r="I164" s="13">
        <f t="shared" si="25"/>
        <v>0</v>
      </c>
      <c r="J164" s="13">
        <f t="shared" si="25"/>
        <v>0</v>
      </c>
      <c r="K164" s="13">
        <f t="shared" si="25"/>
        <v>0</v>
      </c>
      <c r="L164" s="13">
        <f t="shared" ref="L164:M164" si="32">+L10+L27+L44+L61+L130+L147</f>
        <v>0</v>
      </c>
      <c r="M164" s="13">
        <f t="shared" si="32"/>
        <v>0</v>
      </c>
    </row>
    <row r="165" spans="2:13" x14ac:dyDescent="0.25">
      <c r="B165" s="16" t="s">
        <v>11</v>
      </c>
      <c r="C165" s="16" t="str">
        <f t="shared" si="27"/>
        <v>т</v>
      </c>
      <c r="D165" s="13">
        <f t="shared" si="25"/>
        <v>0</v>
      </c>
      <c r="E165" s="13">
        <f t="shared" si="25"/>
        <v>0</v>
      </c>
      <c r="F165" s="13">
        <f t="shared" si="25"/>
        <v>0</v>
      </c>
      <c r="G165" s="13">
        <f t="shared" si="25"/>
        <v>0</v>
      </c>
      <c r="H165" s="13">
        <f t="shared" si="25"/>
        <v>0</v>
      </c>
      <c r="I165" s="13">
        <f t="shared" si="25"/>
        <v>0</v>
      </c>
      <c r="J165" s="13">
        <f t="shared" si="25"/>
        <v>0</v>
      </c>
      <c r="K165" s="13">
        <f t="shared" si="25"/>
        <v>0</v>
      </c>
      <c r="L165" s="13">
        <f t="shared" ref="L165:M165" si="33">+L11+L28+L45+L62+L131+L148</f>
        <v>0</v>
      </c>
      <c r="M165" s="13">
        <f t="shared" si="33"/>
        <v>0</v>
      </c>
    </row>
    <row r="166" spans="2:13" x14ac:dyDescent="0.25">
      <c r="B166" s="16" t="s">
        <v>12</v>
      </c>
      <c r="C166" s="16" t="str">
        <f t="shared" si="27"/>
        <v>т</v>
      </c>
      <c r="D166" s="13">
        <f t="shared" si="25"/>
        <v>0</v>
      </c>
      <c r="E166" s="13">
        <f t="shared" si="25"/>
        <v>0</v>
      </c>
      <c r="F166" s="13">
        <f t="shared" si="25"/>
        <v>0</v>
      </c>
      <c r="G166" s="13">
        <f t="shared" si="25"/>
        <v>0</v>
      </c>
      <c r="H166" s="13">
        <f t="shared" si="25"/>
        <v>0</v>
      </c>
      <c r="I166" s="13">
        <f t="shared" si="25"/>
        <v>0</v>
      </c>
      <c r="J166" s="13">
        <f t="shared" si="25"/>
        <v>0</v>
      </c>
      <c r="K166" s="13">
        <f t="shared" si="25"/>
        <v>0</v>
      </c>
      <c r="L166" s="13">
        <f t="shared" ref="L166:M166" si="34">+L12+L29+L46+L63+L132+L149</f>
        <v>0</v>
      </c>
      <c r="M166" s="13">
        <f t="shared" si="34"/>
        <v>0</v>
      </c>
    </row>
    <row r="167" spans="2:13" x14ac:dyDescent="0.25">
      <c r="B167" s="16" t="s">
        <v>13</v>
      </c>
      <c r="C167" s="16" t="str">
        <f t="shared" si="27"/>
        <v>т</v>
      </c>
      <c r="D167" s="13">
        <f t="shared" si="25"/>
        <v>0</v>
      </c>
      <c r="E167" s="13">
        <f t="shared" si="25"/>
        <v>0</v>
      </c>
      <c r="F167" s="13">
        <f t="shared" si="25"/>
        <v>0</v>
      </c>
      <c r="G167" s="13">
        <f t="shared" si="25"/>
        <v>0</v>
      </c>
      <c r="H167" s="13">
        <f t="shared" si="25"/>
        <v>0</v>
      </c>
      <c r="I167" s="13">
        <f t="shared" si="25"/>
        <v>0</v>
      </c>
      <c r="J167" s="13">
        <f t="shared" si="25"/>
        <v>0</v>
      </c>
      <c r="K167" s="13">
        <f t="shared" si="25"/>
        <v>0</v>
      </c>
      <c r="L167" s="13">
        <f t="shared" ref="L167:M167" si="35">+L13+L30+L47+L64+L133+L150</f>
        <v>0</v>
      </c>
      <c r="M167" s="13">
        <f t="shared" si="35"/>
        <v>0</v>
      </c>
    </row>
    <row r="168" spans="2:13" ht="47.25" x14ac:dyDescent="0.25">
      <c r="B168" s="16" t="s">
        <v>14</v>
      </c>
      <c r="C168" s="16" t="str">
        <f t="shared" si="27"/>
        <v>т у.т.</v>
      </c>
      <c r="D168" s="13">
        <f t="shared" si="25"/>
        <v>0</v>
      </c>
      <c r="E168" s="13">
        <f t="shared" si="25"/>
        <v>0</v>
      </c>
      <c r="F168" s="13">
        <f t="shared" si="25"/>
        <v>0</v>
      </c>
      <c r="G168" s="13">
        <f t="shared" si="25"/>
        <v>0</v>
      </c>
      <c r="H168" s="13">
        <f t="shared" si="25"/>
        <v>0</v>
      </c>
      <c r="I168" s="13">
        <f t="shared" si="25"/>
        <v>0</v>
      </c>
      <c r="J168" s="13">
        <f t="shared" si="25"/>
        <v>0</v>
      </c>
      <c r="K168" s="13">
        <f t="shared" si="25"/>
        <v>0</v>
      </c>
      <c r="L168" s="13">
        <f t="shared" ref="L168:M168" si="36">+L14+L31+L48+L65+L134+L151</f>
        <v>0</v>
      </c>
      <c r="M168" s="13">
        <f t="shared" si="36"/>
        <v>0</v>
      </c>
    </row>
    <row r="169" spans="2:13" ht="31.5" x14ac:dyDescent="0.25">
      <c r="B169" s="16" t="s">
        <v>15</v>
      </c>
      <c r="C169" s="16" t="str">
        <f t="shared" si="27"/>
        <v>т у.т.</v>
      </c>
      <c r="D169" s="13">
        <f t="shared" si="25"/>
        <v>0</v>
      </c>
      <c r="E169" s="13">
        <f t="shared" si="25"/>
        <v>0</v>
      </c>
      <c r="F169" s="13">
        <f t="shared" si="25"/>
        <v>0</v>
      </c>
      <c r="G169" s="13">
        <f t="shared" si="25"/>
        <v>0</v>
      </c>
      <c r="H169" s="13">
        <f t="shared" si="25"/>
        <v>0</v>
      </c>
      <c r="I169" s="13">
        <f t="shared" si="25"/>
        <v>0</v>
      </c>
      <c r="J169" s="13">
        <f t="shared" si="25"/>
        <v>0</v>
      </c>
      <c r="K169" s="13">
        <f t="shared" si="25"/>
        <v>0</v>
      </c>
      <c r="L169" s="13">
        <f t="shared" ref="L169:M169" si="37">+L15+L32+L49+L66+L135+L152</f>
        <v>0</v>
      </c>
      <c r="M169" s="13">
        <f t="shared" si="37"/>
        <v>0</v>
      </c>
    </row>
    <row r="170" spans="2:13" x14ac:dyDescent="0.25">
      <c r="B170" s="16" t="s">
        <v>16</v>
      </c>
      <c r="C170" s="16" t="str">
        <f t="shared" si="27"/>
        <v>т</v>
      </c>
      <c r="D170" s="13">
        <f t="shared" si="25"/>
        <v>0</v>
      </c>
      <c r="E170" s="13">
        <f t="shared" si="25"/>
        <v>0</v>
      </c>
      <c r="F170" s="13">
        <f t="shared" si="25"/>
        <v>0</v>
      </c>
      <c r="G170" s="13">
        <f t="shared" si="25"/>
        <v>0</v>
      </c>
      <c r="H170" s="13">
        <f t="shared" si="25"/>
        <v>0</v>
      </c>
      <c r="I170" s="13">
        <f t="shared" si="25"/>
        <v>0</v>
      </c>
      <c r="J170" s="13">
        <f t="shared" si="25"/>
        <v>0</v>
      </c>
      <c r="K170" s="13">
        <f t="shared" si="25"/>
        <v>0</v>
      </c>
      <c r="L170" s="13">
        <f t="shared" ref="L170:M170" si="38">+L16+L33+L50+L67+L136+L153</f>
        <v>0</v>
      </c>
      <c r="M170" s="13">
        <f t="shared" si="38"/>
        <v>0</v>
      </c>
    </row>
    <row r="171" spans="2:13" x14ac:dyDescent="0.25">
      <c r="B171" s="16" t="s">
        <v>17</v>
      </c>
      <c r="C171" s="16" t="str">
        <f t="shared" si="27"/>
        <v>т у.т.</v>
      </c>
      <c r="D171" s="13">
        <f t="shared" si="25"/>
        <v>0</v>
      </c>
      <c r="E171" s="13">
        <f t="shared" si="25"/>
        <v>0</v>
      </c>
      <c r="F171" s="13">
        <f t="shared" si="25"/>
        <v>0</v>
      </c>
      <c r="G171" s="13">
        <f t="shared" si="25"/>
        <v>0</v>
      </c>
      <c r="H171" s="13">
        <f t="shared" si="25"/>
        <v>0</v>
      </c>
      <c r="I171" s="13">
        <f t="shared" si="25"/>
        <v>0</v>
      </c>
      <c r="J171" s="13">
        <f t="shared" si="25"/>
        <v>0</v>
      </c>
      <c r="K171" s="13">
        <f t="shared" si="25"/>
        <v>0</v>
      </c>
      <c r="L171" s="13">
        <f t="shared" ref="L171:M171" si="39">+L17+L34+L51+L68+L137+L154</f>
        <v>0</v>
      </c>
      <c r="M171" s="13">
        <f t="shared" si="39"/>
        <v>0</v>
      </c>
    </row>
    <row r="172" spans="2:13" ht="31.5" x14ac:dyDescent="0.25">
      <c r="B172" s="16" t="s">
        <v>18</v>
      </c>
      <c r="C172" s="16" t="str">
        <f t="shared" si="27"/>
        <v>Гкал</v>
      </c>
      <c r="D172" s="13">
        <f t="shared" si="25"/>
        <v>0</v>
      </c>
      <c r="E172" s="13">
        <f t="shared" si="25"/>
        <v>0</v>
      </c>
      <c r="F172" s="13">
        <f t="shared" si="25"/>
        <v>0</v>
      </c>
      <c r="G172" s="13">
        <f t="shared" si="25"/>
        <v>0</v>
      </c>
      <c r="H172" s="13">
        <f t="shared" si="25"/>
        <v>0</v>
      </c>
      <c r="I172" s="13">
        <f t="shared" si="25"/>
        <v>0</v>
      </c>
      <c r="J172" s="13">
        <f t="shared" si="25"/>
        <v>0</v>
      </c>
      <c r="K172" s="13">
        <f t="shared" si="25"/>
        <v>0</v>
      </c>
      <c r="L172" s="13">
        <f t="shared" ref="L172:M172" si="40">+L18+L35+L52+L69+L138+L155</f>
        <v>0</v>
      </c>
      <c r="M172" s="13">
        <f t="shared" si="40"/>
        <v>0</v>
      </c>
    </row>
    <row r="173" spans="2:13" x14ac:dyDescent="0.25">
      <c r="B173" s="16" t="s">
        <v>19</v>
      </c>
      <c r="C173" s="16" t="str">
        <f t="shared" si="27"/>
        <v>Гкал</v>
      </c>
      <c r="D173" s="13">
        <f t="shared" si="25"/>
        <v>0</v>
      </c>
      <c r="E173" s="13">
        <f t="shared" si="25"/>
        <v>0</v>
      </c>
      <c r="F173" s="13">
        <f t="shared" si="25"/>
        <v>0</v>
      </c>
      <c r="G173" s="13">
        <f t="shared" si="25"/>
        <v>0</v>
      </c>
      <c r="H173" s="13">
        <f t="shared" si="25"/>
        <v>0</v>
      </c>
      <c r="I173" s="13">
        <f t="shared" si="25"/>
        <v>0</v>
      </c>
      <c r="J173" s="13">
        <f t="shared" si="25"/>
        <v>0</v>
      </c>
      <c r="K173" s="13">
        <f t="shared" si="25"/>
        <v>0</v>
      </c>
      <c r="L173" s="13">
        <f t="shared" ref="L173:M173" si="41">+L19+L36+L53+L70+L139+L156</f>
        <v>0</v>
      </c>
      <c r="M173" s="13">
        <f t="shared" si="41"/>
        <v>0</v>
      </c>
    </row>
    <row r="174" spans="2:13" x14ac:dyDescent="0.25">
      <c r="B174" s="33" t="s">
        <v>31</v>
      </c>
      <c r="C174" s="39"/>
      <c r="D174" s="13">
        <f t="shared" si="25"/>
        <v>0</v>
      </c>
      <c r="E174" s="13">
        <f t="shared" si="25"/>
        <v>0</v>
      </c>
      <c r="F174" s="13">
        <f t="shared" si="25"/>
        <v>0</v>
      </c>
      <c r="G174" s="13">
        <f t="shared" si="25"/>
        <v>0</v>
      </c>
      <c r="H174" s="13">
        <f t="shared" si="25"/>
        <v>0</v>
      </c>
      <c r="I174" s="13">
        <f t="shared" si="25"/>
        <v>0</v>
      </c>
      <c r="J174" s="13">
        <f t="shared" si="25"/>
        <v>0</v>
      </c>
      <c r="K174" s="13">
        <f t="shared" si="25"/>
        <v>0</v>
      </c>
      <c r="L174" s="13">
        <f t="shared" ref="L174:M174" si="42">+L20+L37+L54+L71+L140+L157</f>
        <v>0</v>
      </c>
      <c r="M174" s="13">
        <f t="shared" si="42"/>
        <v>0</v>
      </c>
    </row>
  </sheetData>
  <dataValidations count="1">
    <dataValidation allowBlank="1" showInputMessage="1" showErrorMessage="1" prompt="Автодорожный, рельсовый и лодочный транспорт на территории местного органа власти, который относится к транспорту пассажиров и грузов, не указанному выше (например, частные пассажирские автомобили и грузовой транспорт)." sqref="B107:M107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75"/>
  <sheetViews>
    <sheetView zoomScale="70" zoomScaleNormal="70" workbookViewId="0">
      <selection activeCell="D142" sqref="D142:M157"/>
    </sheetView>
  </sheetViews>
  <sheetFormatPr defaultRowHeight="15.75" x14ac:dyDescent="0.25"/>
  <cols>
    <col min="1" max="1" width="9.140625" style="4"/>
    <col min="2" max="2" width="20.85546875" style="1" customWidth="1"/>
    <col min="3" max="3" width="18" style="47" customWidth="1"/>
    <col min="4" max="4" width="11.7109375" style="2" customWidth="1"/>
    <col min="5" max="5" width="9.5703125" style="2" customWidth="1"/>
    <col min="6" max="6" width="11.42578125" style="2" customWidth="1"/>
    <col min="7" max="9" width="11.42578125" style="2" bestFit="1" customWidth="1"/>
    <col min="10" max="10" width="12.28515625" style="3" customWidth="1"/>
    <col min="11" max="13" width="12" style="3" customWidth="1"/>
    <col min="14" max="14" width="10.140625" style="4" bestFit="1" customWidth="1"/>
    <col min="15" max="15" width="9.140625" style="4"/>
    <col min="16" max="16" width="20.85546875" style="1" customWidth="1"/>
    <col min="17" max="17" width="11.140625" style="4" customWidth="1"/>
    <col min="18" max="18" width="11.7109375" style="2" customWidth="1"/>
    <col min="19" max="20" width="9.5703125" style="2" customWidth="1"/>
    <col min="21" max="21" width="10.140625" style="2" bestFit="1" customWidth="1"/>
    <col min="22" max="22" width="11.5703125" style="2" customWidth="1"/>
    <col min="23" max="23" width="10.7109375" style="2" bestFit="1" customWidth="1"/>
    <col min="24" max="24" width="10.42578125" style="3" customWidth="1"/>
    <col min="25" max="27" width="11.85546875" style="3" customWidth="1"/>
    <col min="28" max="16384" width="9.140625" style="4"/>
  </cols>
  <sheetData>
    <row r="1" spans="2:27" x14ac:dyDescent="0.25">
      <c r="B1" s="1" t="s">
        <v>0</v>
      </c>
      <c r="P1" s="1" t="s">
        <v>1</v>
      </c>
    </row>
    <row r="2" spans="2:27" x14ac:dyDescent="0.25">
      <c r="B2" s="5"/>
      <c r="C2" s="7"/>
      <c r="D2" s="6">
        <v>2010</v>
      </c>
      <c r="E2" s="6">
        <v>2011</v>
      </c>
      <c r="F2" s="6">
        <v>2012</v>
      </c>
      <c r="G2" s="6">
        <v>2013</v>
      </c>
      <c r="H2" s="6">
        <v>2014</v>
      </c>
      <c r="I2" s="6">
        <v>2015</v>
      </c>
      <c r="J2" s="7">
        <v>2016</v>
      </c>
      <c r="K2" s="7">
        <v>2017</v>
      </c>
      <c r="L2" s="7">
        <v>2018</v>
      </c>
      <c r="M2" s="7">
        <v>2019</v>
      </c>
      <c r="P2" s="5"/>
      <c r="Q2" s="8" t="s">
        <v>2</v>
      </c>
      <c r="R2" s="6">
        <f t="shared" ref="R2:Y2" si="0">+D2</f>
        <v>2010</v>
      </c>
      <c r="S2" s="6">
        <f t="shared" si="0"/>
        <v>2011</v>
      </c>
      <c r="T2" s="6">
        <f t="shared" si="0"/>
        <v>2012</v>
      </c>
      <c r="U2" s="6">
        <f t="shared" si="0"/>
        <v>2013</v>
      </c>
      <c r="V2" s="6">
        <f t="shared" si="0"/>
        <v>2014</v>
      </c>
      <c r="W2" s="6">
        <f t="shared" si="0"/>
        <v>2015</v>
      </c>
      <c r="X2" s="6">
        <f t="shared" si="0"/>
        <v>2016</v>
      </c>
      <c r="Y2" s="6">
        <f t="shared" si="0"/>
        <v>2017</v>
      </c>
      <c r="Z2" s="6">
        <f t="shared" ref="Z2:AA2" si="1">+L2</f>
        <v>2018</v>
      </c>
      <c r="AA2" s="6">
        <f t="shared" si="1"/>
        <v>2019</v>
      </c>
    </row>
    <row r="3" spans="2:27" x14ac:dyDescent="0.25">
      <c r="B3" s="9" t="s">
        <v>3</v>
      </c>
      <c r="C3" s="48"/>
      <c r="D3" s="6"/>
      <c r="E3" s="6"/>
      <c r="F3" s="6"/>
      <c r="G3" s="6"/>
      <c r="H3" s="6"/>
      <c r="I3" s="6"/>
      <c r="J3" s="10"/>
      <c r="K3" s="10"/>
      <c r="L3" s="10"/>
      <c r="M3" s="10"/>
      <c r="P3" s="9" t="str">
        <f t="shared" ref="P3:P66" si="2">+B3</f>
        <v>ЗДАНИЯ, ОБОРУДОВАНИЕ/ОБЪЕКТЫ И ОТРАСЛИ</v>
      </c>
      <c r="Q3" s="11"/>
      <c r="R3" s="6"/>
      <c r="S3" s="6"/>
      <c r="T3" s="6"/>
      <c r="U3" s="6"/>
      <c r="V3" s="6"/>
      <c r="W3" s="6"/>
      <c r="X3" s="10"/>
      <c r="Y3" s="10"/>
      <c r="Z3" s="10"/>
      <c r="AA3" s="10"/>
    </row>
    <row r="4" spans="2:27" x14ac:dyDescent="0.25">
      <c r="B4" s="9" t="s">
        <v>4</v>
      </c>
      <c r="C4" s="48"/>
      <c r="D4" s="6"/>
      <c r="E4" s="6"/>
      <c r="F4" s="6"/>
      <c r="G4" s="6"/>
      <c r="H4" s="6"/>
      <c r="I4" s="6"/>
      <c r="J4" s="10"/>
      <c r="K4" s="10"/>
      <c r="L4" s="10"/>
      <c r="M4" s="10"/>
      <c r="P4" s="9" t="str">
        <f t="shared" si="2"/>
        <v>Муниципальные здания, оборудование/объекты</v>
      </c>
      <c r="Q4" s="11"/>
      <c r="R4" s="6"/>
      <c r="S4" s="6"/>
      <c r="T4" s="6"/>
      <c r="U4" s="6"/>
      <c r="V4" s="6"/>
      <c r="W4" s="6"/>
      <c r="X4" s="10"/>
      <c r="Y4" s="10"/>
      <c r="Z4" s="10"/>
      <c r="AA4" s="10"/>
    </row>
    <row r="5" spans="2:27" x14ac:dyDescent="0.25">
      <c r="B5" s="12" t="s">
        <v>5</v>
      </c>
      <c r="C5" s="16">
        <v>1</v>
      </c>
      <c r="D5" s="25">
        <f>+$C5*'ТЭР нат ед'!D5</f>
        <v>0</v>
      </c>
      <c r="E5" s="25">
        <f>+$C5*'ТЭР нат ед'!E5</f>
        <v>0</v>
      </c>
      <c r="F5" s="25">
        <f>+$C5*'ТЭР нат ед'!F5</f>
        <v>0</v>
      </c>
      <c r="G5" s="25">
        <f>+$C5*'ТЭР нат ед'!G5</f>
        <v>0</v>
      </c>
      <c r="H5" s="25">
        <f>+$C5*'ТЭР нат ед'!H5</f>
        <v>0</v>
      </c>
      <c r="I5" s="25">
        <f>+$C5*'ТЭР нат ед'!I5</f>
        <v>0</v>
      </c>
      <c r="J5" s="25">
        <f>+$C5*'ТЭР нат ед'!J5</f>
        <v>0</v>
      </c>
      <c r="K5" s="25">
        <f>+$C5*'ТЭР нат ед'!K5</f>
        <v>0</v>
      </c>
      <c r="L5" s="25">
        <f>+$C5*'ТЭР нат ед'!L5</f>
        <v>0</v>
      </c>
      <c r="M5" s="25">
        <f>+$C5*'ТЭР нат ед'!M5</f>
        <v>0</v>
      </c>
      <c r="P5" s="12" t="str">
        <f t="shared" si="2"/>
        <v>Электричество</v>
      </c>
      <c r="Q5" s="14">
        <v>0.88200000000000001</v>
      </c>
      <c r="R5" s="15">
        <f t="shared" ref="R5:R19" si="3">+D5*$Q5</f>
        <v>0</v>
      </c>
      <c r="S5" s="15">
        <f t="shared" ref="S5:S19" si="4">+E5*$Q5</f>
        <v>0</v>
      </c>
      <c r="T5" s="15">
        <f t="shared" ref="T5:T19" si="5">+F5*$Q5</f>
        <v>0</v>
      </c>
      <c r="U5" s="15">
        <f t="shared" ref="U5:U19" si="6">+G5*$Q5</f>
        <v>0</v>
      </c>
      <c r="V5" s="15">
        <f t="shared" ref="V5:V19" si="7">+H5*$Q5</f>
        <v>0</v>
      </c>
      <c r="W5" s="15">
        <f t="shared" ref="W5:W19" si="8">+I5*$Q5</f>
        <v>0</v>
      </c>
      <c r="X5" s="15">
        <f t="shared" ref="X5:X19" si="9">+J5*$Q5</f>
        <v>0</v>
      </c>
      <c r="Y5" s="15">
        <f t="shared" ref="Y5:Y19" si="10">+K5*$Q5</f>
        <v>0</v>
      </c>
      <c r="Z5" s="15">
        <f t="shared" ref="Z5:AA19" si="11">+L5*$Q5</f>
        <v>0</v>
      </c>
      <c r="AA5" s="15">
        <f t="shared" si="11"/>
        <v>0</v>
      </c>
    </row>
    <row r="6" spans="2:27" x14ac:dyDescent="0.25">
      <c r="B6" s="12" t="s">
        <v>6</v>
      </c>
      <c r="C6" s="16">
        <v>1.1599999999999999</v>
      </c>
      <c r="D6" s="25">
        <f>+$C6*'ТЭР нат ед'!D6</f>
        <v>0</v>
      </c>
      <c r="E6" s="25">
        <f>+$C6*'ТЭР нат ед'!E6</f>
        <v>0</v>
      </c>
      <c r="F6" s="25">
        <f>+$C6*'ТЭР нат ед'!F6</f>
        <v>0</v>
      </c>
      <c r="G6" s="25">
        <f>+$C6*'ТЭР нат ед'!G6</f>
        <v>0</v>
      </c>
      <c r="H6" s="25">
        <f>+$C6*'ТЭР нат ед'!H6</f>
        <v>0</v>
      </c>
      <c r="I6" s="25">
        <f>+$C6*'ТЭР нат ед'!I6</f>
        <v>0</v>
      </c>
      <c r="J6" s="25">
        <f>+$C6*'ТЭР нат ед'!J6</f>
        <v>0</v>
      </c>
      <c r="K6" s="25">
        <f>+$C6*'ТЭР нат ед'!K6</f>
        <v>0</v>
      </c>
      <c r="L6" s="25">
        <f>+$C6*'ТЭР нат ед'!L6</f>
        <v>0</v>
      </c>
      <c r="M6" s="25">
        <f>+$C6*'ТЭР нат ед'!M6</f>
        <v>0</v>
      </c>
      <c r="P6" s="12" t="str">
        <f t="shared" si="2"/>
        <v>Тепло</v>
      </c>
      <c r="Q6" s="14">
        <v>0.26070888990876279</v>
      </c>
      <c r="R6" s="15">
        <f t="shared" si="3"/>
        <v>0</v>
      </c>
      <c r="S6" s="15">
        <f t="shared" si="4"/>
        <v>0</v>
      </c>
      <c r="T6" s="15">
        <f t="shared" si="5"/>
        <v>0</v>
      </c>
      <c r="U6" s="15">
        <f t="shared" si="6"/>
        <v>0</v>
      </c>
      <c r="V6" s="15">
        <f t="shared" si="7"/>
        <v>0</v>
      </c>
      <c r="W6" s="15">
        <f t="shared" si="8"/>
        <v>0</v>
      </c>
      <c r="X6" s="15">
        <f t="shared" si="9"/>
        <v>0</v>
      </c>
      <c r="Y6" s="15">
        <f t="shared" si="10"/>
        <v>0</v>
      </c>
      <c r="Z6" s="15">
        <f t="shared" si="11"/>
        <v>0</v>
      </c>
      <c r="AA6" s="15">
        <f t="shared" si="11"/>
        <v>0</v>
      </c>
    </row>
    <row r="7" spans="2:27" x14ac:dyDescent="0.25">
      <c r="B7" s="16" t="s">
        <v>7</v>
      </c>
      <c r="C7" s="16">
        <v>9.2799999999999994</v>
      </c>
      <c r="D7" s="25">
        <f>+$C7*'ТЭР нат ед'!D7</f>
        <v>0</v>
      </c>
      <c r="E7" s="25">
        <f>+$C7*'ТЭР нат ед'!E7</f>
        <v>0</v>
      </c>
      <c r="F7" s="25">
        <f>+$C7*'ТЭР нат ед'!F7</f>
        <v>0</v>
      </c>
      <c r="G7" s="25">
        <f>+$C7*'ТЭР нат ед'!G7</f>
        <v>0</v>
      </c>
      <c r="H7" s="25">
        <f>+$C7*'ТЭР нат ед'!H7</f>
        <v>0</v>
      </c>
      <c r="I7" s="25">
        <f>+$C7*'ТЭР нат ед'!I7</f>
        <v>0</v>
      </c>
      <c r="J7" s="25">
        <f>+$C7*'ТЭР нат ед'!J7</f>
        <v>0</v>
      </c>
      <c r="K7" s="25">
        <f>+$C7*'ТЭР нат ед'!K7</f>
        <v>0</v>
      </c>
      <c r="L7" s="25">
        <f>+$C7*'ТЭР нат ед'!L7</f>
        <v>0</v>
      </c>
      <c r="M7" s="25">
        <f>+$C7*'ТЭР нат ед'!M7</f>
        <v>0</v>
      </c>
      <c r="P7" s="16" t="str">
        <f t="shared" si="2"/>
        <v>Природный газ</v>
      </c>
      <c r="Q7" s="14">
        <v>0.20200000000000001</v>
      </c>
      <c r="R7" s="15">
        <f t="shared" si="3"/>
        <v>0</v>
      </c>
      <c r="S7" s="15">
        <f t="shared" si="4"/>
        <v>0</v>
      </c>
      <c r="T7" s="15">
        <f t="shared" si="5"/>
        <v>0</v>
      </c>
      <c r="U7" s="15">
        <f t="shared" si="6"/>
        <v>0</v>
      </c>
      <c r="V7" s="15">
        <f t="shared" si="7"/>
        <v>0</v>
      </c>
      <c r="W7" s="15">
        <f t="shared" si="8"/>
        <v>0</v>
      </c>
      <c r="X7" s="15">
        <f t="shared" si="9"/>
        <v>0</v>
      </c>
      <c r="Y7" s="15">
        <f t="shared" si="10"/>
        <v>0</v>
      </c>
      <c r="Z7" s="15">
        <f t="shared" si="11"/>
        <v>0</v>
      </c>
      <c r="AA7" s="15">
        <f t="shared" si="11"/>
        <v>0</v>
      </c>
    </row>
    <row r="8" spans="2:27" x14ac:dyDescent="0.25">
      <c r="B8" s="16" t="s">
        <v>8</v>
      </c>
      <c r="C8" s="16">
        <v>12.78</v>
      </c>
      <c r="D8" s="25">
        <f>+$C8*'ТЭР нат ед'!D8</f>
        <v>0</v>
      </c>
      <c r="E8" s="25">
        <f>+$C8*'ТЭР нат ед'!E8</f>
        <v>0</v>
      </c>
      <c r="F8" s="25">
        <f>+$C8*'ТЭР нат ед'!F8</f>
        <v>0</v>
      </c>
      <c r="G8" s="25">
        <f>+$C8*'ТЭР нат ед'!G8</f>
        <v>0</v>
      </c>
      <c r="H8" s="25">
        <f>+$C8*'ТЭР нат ед'!H8</f>
        <v>0</v>
      </c>
      <c r="I8" s="25">
        <f>+$C8*'ТЭР нат ед'!I8</f>
        <v>0</v>
      </c>
      <c r="J8" s="25">
        <f>+$C8*'ТЭР нат ед'!J8</f>
        <v>0</v>
      </c>
      <c r="K8" s="25">
        <f>+$C8*'ТЭР нат ед'!K8</f>
        <v>0</v>
      </c>
      <c r="L8" s="25">
        <f>+$C8*'ТЭР нат ед'!L8</f>
        <v>0</v>
      </c>
      <c r="M8" s="25">
        <f>+$C8*'ТЭР нат ед'!M8</f>
        <v>0</v>
      </c>
      <c r="P8" s="16" t="str">
        <f t="shared" si="2"/>
        <v>Сжиженный газ</v>
      </c>
      <c r="Q8" s="14">
        <v>0.22700000000000001</v>
      </c>
      <c r="R8" s="15">
        <f t="shared" si="3"/>
        <v>0</v>
      </c>
      <c r="S8" s="15">
        <f t="shared" si="4"/>
        <v>0</v>
      </c>
      <c r="T8" s="15">
        <f t="shared" si="5"/>
        <v>0</v>
      </c>
      <c r="U8" s="15">
        <f t="shared" si="6"/>
        <v>0</v>
      </c>
      <c r="V8" s="15">
        <f t="shared" si="7"/>
        <v>0</v>
      </c>
      <c r="W8" s="15">
        <f t="shared" si="8"/>
        <v>0</v>
      </c>
      <c r="X8" s="15">
        <f t="shared" si="9"/>
        <v>0</v>
      </c>
      <c r="Y8" s="15">
        <f t="shared" si="10"/>
        <v>0</v>
      </c>
      <c r="Z8" s="15">
        <f t="shared" si="11"/>
        <v>0</v>
      </c>
      <c r="AA8" s="15">
        <f t="shared" si="11"/>
        <v>0</v>
      </c>
    </row>
    <row r="9" spans="2:27" x14ac:dyDescent="0.25">
      <c r="B9" s="16" t="s">
        <v>9</v>
      </c>
      <c r="C9" s="16">
        <v>11.15</v>
      </c>
      <c r="D9" s="25">
        <f>+$C9*'ТЭР нат ед'!D9</f>
        <v>0</v>
      </c>
      <c r="E9" s="25">
        <f>+$C9*'ТЭР нат ед'!E9</f>
        <v>0</v>
      </c>
      <c r="F9" s="25">
        <f>+$C9*'ТЭР нат ед'!F9</f>
        <v>0</v>
      </c>
      <c r="G9" s="25">
        <f>+$C9*'ТЭР нат ед'!G9</f>
        <v>0</v>
      </c>
      <c r="H9" s="25">
        <f>+$C9*'ТЭР нат ед'!H9</f>
        <v>0</v>
      </c>
      <c r="I9" s="25">
        <f>+$C9*'ТЭР нат ед'!I9</f>
        <v>0</v>
      </c>
      <c r="J9" s="25">
        <f>+$C9*'ТЭР нат ед'!J9</f>
        <v>0</v>
      </c>
      <c r="K9" s="25">
        <f>+$C9*'ТЭР нат ед'!K9</f>
        <v>0</v>
      </c>
      <c r="L9" s="25">
        <f>+$C9*'ТЭР нат ед'!L9</f>
        <v>0</v>
      </c>
      <c r="M9" s="25">
        <f>+$C9*'ТЭР нат ед'!M9</f>
        <v>0</v>
      </c>
      <c r="P9" s="16" t="str">
        <f t="shared" si="2"/>
        <v>Мазут</v>
      </c>
      <c r="Q9" s="14">
        <v>0.26700000000000002</v>
      </c>
      <c r="R9" s="15">
        <f t="shared" si="3"/>
        <v>0</v>
      </c>
      <c r="S9" s="15">
        <f t="shared" si="4"/>
        <v>0</v>
      </c>
      <c r="T9" s="15">
        <f t="shared" si="5"/>
        <v>0</v>
      </c>
      <c r="U9" s="15">
        <f t="shared" si="6"/>
        <v>0</v>
      </c>
      <c r="V9" s="15">
        <f t="shared" si="7"/>
        <v>0</v>
      </c>
      <c r="W9" s="15">
        <f t="shared" si="8"/>
        <v>0</v>
      </c>
      <c r="X9" s="15">
        <f t="shared" si="9"/>
        <v>0</v>
      </c>
      <c r="Y9" s="15">
        <f t="shared" si="10"/>
        <v>0</v>
      </c>
      <c r="Z9" s="15">
        <f t="shared" si="11"/>
        <v>0</v>
      </c>
      <c r="AA9" s="15">
        <f t="shared" si="11"/>
        <v>0</v>
      </c>
    </row>
    <row r="10" spans="2:27" x14ac:dyDescent="0.25">
      <c r="B10" s="16" t="s">
        <v>10</v>
      </c>
      <c r="C10" s="16">
        <v>11.8</v>
      </c>
      <c r="D10" s="25">
        <f>+$C10*'ТЭР нат ед'!D10</f>
        <v>0</v>
      </c>
      <c r="E10" s="25">
        <f>+$C10*'ТЭР нат ед'!E10</f>
        <v>0</v>
      </c>
      <c r="F10" s="25">
        <f>+$C10*'ТЭР нат ед'!F10</f>
        <v>0</v>
      </c>
      <c r="G10" s="25">
        <f>+$C10*'ТЭР нат ед'!G10</f>
        <v>0</v>
      </c>
      <c r="H10" s="25">
        <f>+$C10*'ТЭР нат ед'!H10</f>
        <v>0</v>
      </c>
      <c r="I10" s="25">
        <f>+$C10*'ТЭР нат ед'!I10</f>
        <v>0</v>
      </c>
      <c r="J10" s="25">
        <f>+$C10*'ТЭР нат ед'!J10</f>
        <v>0</v>
      </c>
      <c r="K10" s="25">
        <f>+$C10*'ТЭР нат ед'!K10</f>
        <v>0</v>
      </c>
      <c r="L10" s="25">
        <f>+$C10*'ТЭР нат ед'!L10</f>
        <v>0</v>
      </c>
      <c r="M10" s="25">
        <f>+$C10*'ТЭР нат ед'!M10</f>
        <v>0</v>
      </c>
      <c r="P10" s="16" t="str">
        <f t="shared" si="2"/>
        <v>Дизель</v>
      </c>
      <c r="Q10" s="14">
        <v>0.26700000000000002</v>
      </c>
      <c r="R10" s="15">
        <f t="shared" si="3"/>
        <v>0</v>
      </c>
      <c r="S10" s="15">
        <f t="shared" si="4"/>
        <v>0</v>
      </c>
      <c r="T10" s="15">
        <f t="shared" si="5"/>
        <v>0</v>
      </c>
      <c r="U10" s="15">
        <f t="shared" si="6"/>
        <v>0</v>
      </c>
      <c r="V10" s="15">
        <f t="shared" si="7"/>
        <v>0</v>
      </c>
      <c r="W10" s="15">
        <f t="shared" si="8"/>
        <v>0</v>
      </c>
      <c r="X10" s="15">
        <f t="shared" si="9"/>
        <v>0</v>
      </c>
      <c r="Y10" s="15">
        <f t="shared" si="10"/>
        <v>0</v>
      </c>
      <c r="Z10" s="15">
        <f t="shared" si="11"/>
        <v>0</v>
      </c>
      <c r="AA10" s="15">
        <f t="shared" si="11"/>
        <v>0</v>
      </c>
    </row>
    <row r="11" spans="2:27" x14ac:dyDescent="0.25">
      <c r="B11" s="16" t="s">
        <v>11</v>
      </c>
      <c r="C11" s="16">
        <v>12.13</v>
      </c>
      <c r="D11" s="25">
        <f>+$C11*'ТЭР нат ед'!D11</f>
        <v>0</v>
      </c>
      <c r="E11" s="25">
        <f>+$C11*'ТЭР нат ед'!E11</f>
        <v>0</v>
      </c>
      <c r="F11" s="25">
        <f>+$C11*'ТЭР нат ед'!F11</f>
        <v>0</v>
      </c>
      <c r="G11" s="25">
        <f>+$C11*'ТЭР нат ед'!G11</f>
        <v>0</v>
      </c>
      <c r="H11" s="25">
        <f>+$C11*'ТЭР нат ед'!H11</f>
        <v>0</v>
      </c>
      <c r="I11" s="25">
        <f>+$C11*'ТЭР нат ед'!I11</f>
        <v>0</v>
      </c>
      <c r="J11" s="25">
        <f>+$C11*'ТЭР нат ед'!J11</f>
        <v>0</v>
      </c>
      <c r="K11" s="25">
        <f>+$C11*'ТЭР нат ед'!K11</f>
        <v>0</v>
      </c>
      <c r="L11" s="25">
        <f>+$C11*'ТЭР нат ед'!L11</f>
        <v>0</v>
      </c>
      <c r="M11" s="25">
        <f>+$C11*'ТЭР нат ед'!M11</f>
        <v>0</v>
      </c>
      <c r="P11" s="16" t="str">
        <f t="shared" si="2"/>
        <v>Бензин</v>
      </c>
      <c r="Q11" s="14">
        <v>0.249</v>
      </c>
      <c r="R11" s="15">
        <f t="shared" si="3"/>
        <v>0</v>
      </c>
      <c r="S11" s="15">
        <f t="shared" si="4"/>
        <v>0</v>
      </c>
      <c r="T11" s="15">
        <f t="shared" si="5"/>
        <v>0</v>
      </c>
      <c r="U11" s="15">
        <f t="shared" si="6"/>
        <v>0</v>
      </c>
      <c r="V11" s="15">
        <f t="shared" si="7"/>
        <v>0</v>
      </c>
      <c r="W11" s="15">
        <f t="shared" si="8"/>
        <v>0</v>
      </c>
      <c r="X11" s="15">
        <f t="shared" si="9"/>
        <v>0</v>
      </c>
      <c r="Y11" s="15">
        <f t="shared" si="10"/>
        <v>0</v>
      </c>
      <c r="Z11" s="15">
        <f t="shared" si="11"/>
        <v>0</v>
      </c>
      <c r="AA11" s="15">
        <f t="shared" si="11"/>
        <v>0</v>
      </c>
    </row>
    <row r="12" spans="2:27" x14ac:dyDescent="0.25">
      <c r="B12" s="16" t="s">
        <v>12</v>
      </c>
      <c r="C12" s="16"/>
      <c r="D12" s="25">
        <f>+$C12*'ТЭР нат ед'!D12</f>
        <v>0</v>
      </c>
      <c r="E12" s="25">
        <f>+$C12*'ТЭР нат ед'!E12</f>
        <v>0</v>
      </c>
      <c r="F12" s="25">
        <f>+$C12*'ТЭР нат ед'!F12</f>
        <v>0</v>
      </c>
      <c r="G12" s="25">
        <f>+$C12*'ТЭР нат ед'!G12</f>
        <v>0</v>
      </c>
      <c r="H12" s="25">
        <f>+$C12*'ТЭР нат ед'!H12</f>
        <v>0</v>
      </c>
      <c r="I12" s="25">
        <f>+$C12*'ТЭР нат ед'!I12</f>
        <v>0</v>
      </c>
      <c r="J12" s="25">
        <f>+$C12*'ТЭР нат ед'!J12</f>
        <v>0</v>
      </c>
      <c r="K12" s="25">
        <f>+$C12*'ТЭР нат ед'!K12</f>
        <v>0</v>
      </c>
      <c r="L12" s="25">
        <f>+$C12*'ТЭР нат ед'!L12</f>
        <v>0</v>
      </c>
      <c r="M12" s="25">
        <f>+$C12*'ТЭР нат ед'!M12</f>
        <v>0</v>
      </c>
      <c r="P12" s="16" t="str">
        <f t="shared" si="2"/>
        <v>Лигнит</v>
      </c>
      <c r="Q12" s="14">
        <v>0</v>
      </c>
      <c r="R12" s="15">
        <f t="shared" si="3"/>
        <v>0</v>
      </c>
      <c r="S12" s="15">
        <f t="shared" si="4"/>
        <v>0</v>
      </c>
      <c r="T12" s="15">
        <f t="shared" si="5"/>
        <v>0</v>
      </c>
      <c r="U12" s="15">
        <f t="shared" si="6"/>
        <v>0</v>
      </c>
      <c r="V12" s="15">
        <f t="shared" si="7"/>
        <v>0</v>
      </c>
      <c r="W12" s="15">
        <f t="shared" si="8"/>
        <v>0</v>
      </c>
      <c r="X12" s="15">
        <f t="shared" si="9"/>
        <v>0</v>
      </c>
      <c r="Y12" s="15">
        <f t="shared" si="10"/>
        <v>0</v>
      </c>
      <c r="Z12" s="15">
        <f t="shared" si="11"/>
        <v>0</v>
      </c>
      <c r="AA12" s="15">
        <f t="shared" si="11"/>
        <v>0</v>
      </c>
    </row>
    <row r="13" spans="2:27" x14ac:dyDescent="0.25">
      <c r="B13" s="16" t="s">
        <v>13</v>
      </c>
      <c r="C13" s="16">
        <v>6.51</v>
      </c>
      <c r="D13" s="25">
        <f>+$C13*'ТЭР нат ед'!D13</f>
        <v>0</v>
      </c>
      <c r="E13" s="25">
        <f>+$C13*'ТЭР нат ед'!E13</f>
        <v>0</v>
      </c>
      <c r="F13" s="25">
        <f>+$C13*'ТЭР нат ед'!F13</f>
        <v>0</v>
      </c>
      <c r="G13" s="25">
        <f>+$C13*'ТЭР нат ед'!G13</f>
        <v>0</v>
      </c>
      <c r="H13" s="25">
        <f>+$C13*'ТЭР нат ед'!H13</f>
        <v>0</v>
      </c>
      <c r="I13" s="25">
        <f>+$C13*'ТЭР нат ед'!I13</f>
        <v>0</v>
      </c>
      <c r="J13" s="25">
        <f>+$C13*'ТЭР нат ед'!J13</f>
        <v>0</v>
      </c>
      <c r="K13" s="25">
        <f>+$C13*'ТЭР нат ед'!K13</f>
        <v>0</v>
      </c>
      <c r="L13" s="25">
        <f>+$C13*'ТЭР нат ед'!L13</f>
        <v>0</v>
      </c>
      <c r="M13" s="25">
        <f>+$C13*'ТЭР нат ед'!M13</f>
        <v>0</v>
      </c>
      <c r="P13" s="16" t="str">
        <f t="shared" si="2"/>
        <v>Уголь</v>
      </c>
      <c r="Q13" s="14">
        <v>0.35399999999999998</v>
      </c>
      <c r="R13" s="15">
        <f t="shared" si="3"/>
        <v>0</v>
      </c>
      <c r="S13" s="15">
        <f t="shared" si="4"/>
        <v>0</v>
      </c>
      <c r="T13" s="15">
        <f t="shared" si="5"/>
        <v>0</v>
      </c>
      <c r="U13" s="15">
        <f t="shared" si="6"/>
        <v>0</v>
      </c>
      <c r="V13" s="15">
        <f t="shared" si="7"/>
        <v>0</v>
      </c>
      <c r="W13" s="15">
        <f t="shared" si="8"/>
        <v>0</v>
      </c>
      <c r="X13" s="15">
        <f t="shared" si="9"/>
        <v>0</v>
      </c>
      <c r="Y13" s="15">
        <f t="shared" si="10"/>
        <v>0</v>
      </c>
      <c r="Z13" s="15">
        <f t="shared" si="11"/>
        <v>0</v>
      </c>
      <c r="AA13" s="15">
        <f t="shared" si="11"/>
        <v>0</v>
      </c>
    </row>
    <row r="14" spans="2:27" ht="47.25" x14ac:dyDescent="0.25">
      <c r="B14" s="16" t="s">
        <v>14</v>
      </c>
      <c r="C14" s="16">
        <v>8.14</v>
      </c>
      <c r="D14" s="25">
        <f>+$C14*'ТЭР нат ед'!D14</f>
        <v>0</v>
      </c>
      <c r="E14" s="25">
        <f>+$C14*'ТЭР нат ед'!E14</f>
        <v>0</v>
      </c>
      <c r="F14" s="25">
        <f>+$C14*'ТЭР нат ед'!F14</f>
        <v>0</v>
      </c>
      <c r="G14" s="25">
        <f>+$C14*'ТЭР нат ед'!G14</f>
        <v>0</v>
      </c>
      <c r="H14" s="25">
        <f>+$C14*'ТЭР нат ед'!H14</f>
        <v>0</v>
      </c>
      <c r="I14" s="25">
        <f>+$C14*'ТЭР нат ед'!I14</f>
        <v>0</v>
      </c>
      <c r="J14" s="25">
        <f>+$C14*'ТЭР нат ед'!J14</f>
        <v>0</v>
      </c>
      <c r="K14" s="25">
        <f>+$C14*'ТЭР нат ед'!K14</f>
        <v>0</v>
      </c>
      <c r="L14" s="25">
        <f>+$C14*'ТЭР нат ед'!L14</f>
        <v>0</v>
      </c>
      <c r="M14" s="25">
        <f>+$C14*'ТЭР нат ед'!M14</f>
        <v>0</v>
      </c>
      <c r="P14" s="16" t="str">
        <f t="shared" si="2"/>
        <v>Другие виды ископаемого топлива</v>
      </c>
      <c r="Q14" s="14">
        <v>0.38200000000000001</v>
      </c>
      <c r="R14" s="15">
        <f t="shared" si="3"/>
        <v>0</v>
      </c>
      <c r="S14" s="15">
        <f t="shared" si="4"/>
        <v>0</v>
      </c>
      <c r="T14" s="15">
        <f t="shared" si="5"/>
        <v>0</v>
      </c>
      <c r="U14" s="15">
        <f t="shared" si="6"/>
        <v>0</v>
      </c>
      <c r="V14" s="15">
        <f t="shared" si="7"/>
        <v>0</v>
      </c>
      <c r="W14" s="15">
        <f t="shared" si="8"/>
        <v>0</v>
      </c>
      <c r="X14" s="15">
        <f t="shared" si="9"/>
        <v>0</v>
      </c>
      <c r="Y14" s="15">
        <f t="shared" si="10"/>
        <v>0</v>
      </c>
      <c r="Z14" s="15">
        <f t="shared" si="11"/>
        <v>0</v>
      </c>
      <c r="AA14" s="15">
        <f t="shared" si="11"/>
        <v>0</v>
      </c>
    </row>
    <row r="15" spans="2:27" ht="31.5" x14ac:dyDescent="0.25">
      <c r="B15" s="16" t="s">
        <v>15</v>
      </c>
      <c r="C15" s="16">
        <v>8.14</v>
      </c>
      <c r="D15" s="25">
        <f>+$C15*'ТЭР нат ед'!D15</f>
        <v>0</v>
      </c>
      <c r="E15" s="25">
        <f>+$C15*'ТЭР нат ед'!E15</f>
        <v>0</v>
      </c>
      <c r="F15" s="25">
        <f>+$C15*'ТЭР нат ед'!F15</f>
        <v>0</v>
      </c>
      <c r="G15" s="25">
        <f>+$C15*'ТЭР нат ед'!G15</f>
        <v>0</v>
      </c>
      <c r="H15" s="25">
        <f>+$C15*'ТЭР нат ед'!H15</f>
        <v>0</v>
      </c>
      <c r="I15" s="25">
        <f>+$C15*'ТЭР нат ед'!I15</f>
        <v>0</v>
      </c>
      <c r="J15" s="25">
        <f>+$C15*'ТЭР нат ед'!J15</f>
        <v>0</v>
      </c>
      <c r="K15" s="25">
        <f>+$C15*'ТЭР нат ед'!K15</f>
        <v>0</v>
      </c>
      <c r="L15" s="25">
        <f>+$C15*'ТЭР нат ед'!L15</f>
        <v>0</v>
      </c>
      <c r="M15" s="25">
        <f>+$C15*'ТЭР нат ед'!M15</f>
        <v>0</v>
      </c>
      <c r="P15" s="16" t="str">
        <f t="shared" si="2"/>
        <v>Растительное топливо</v>
      </c>
      <c r="Q15" s="14">
        <v>0.40300000000000002</v>
      </c>
      <c r="R15" s="15">
        <f t="shared" si="3"/>
        <v>0</v>
      </c>
      <c r="S15" s="15">
        <f t="shared" si="4"/>
        <v>0</v>
      </c>
      <c r="T15" s="15">
        <f t="shared" si="5"/>
        <v>0</v>
      </c>
      <c r="U15" s="15">
        <f t="shared" si="6"/>
        <v>0</v>
      </c>
      <c r="V15" s="15">
        <f t="shared" si="7"/>
        <v>0</v>
      </c>
      <c r="W15" s="15">
        <f t="shared" si="8"/>
        <v>0</v>
      </c>
      <c r="X15" s="15">
        <f t="shared" si="9"/>
        <v>0</v>
      </c>
      <c r="Y15" s="15">
        <f t="shared" si="10"/>
        <v>0</v>
      </c>
      <c r="Z15" s="15">
        <f t="shared" si="11"/>
        <v>0</v>
      </c>
      <c r="AA15" s="15">
        <f t="shared" si="11"/>
        <v>0</v>
      </c>
    </row>
    <row r="16" spans="2:27" x14ac:dyDescent="0.25">
      <c r="B16" s="16" t="s">
        <v>16</v>
      </c>
      <c r="C16" s="16">
        <v>8.33</v>
      </c>
      <c r="D16" s="25">
        <f>+$C16*'ТЭР нат ед'!D16</f>
        <v>0</v>
      </c>
      <c r="E16" s="25">
        <f>+$C16*'ТЭР нат ед'!E16</f>
        <v>0</v>
      </c>
      <c r="F16" s="25">
        <f>+$C16*'ТЭР нат ед'!F16</f>
        <v>0</v>
      </c>
      <c r="G16" s="25">
        <f>+$C16*'ТЭР нат ед'!G16</f>
        <v>0</v>
      </c>
      <c r="H16" s="25">
        <f>+$C16*'ТЭР нат ед'!H16</f>
        <v>0</v>
      </c>
      <c r="I16" s="25">
        <f>+$C16*'ТЭР нат ед'!I16</f>
        <v>0</v>
      </c>
      <c r="J16" s="25">
        <f>+$C16*'ТЭР нат ед'!J16</f>
        <v>0</v>
      </c>
      <c r="K16" s="25">
        <f>+$C16*'ТЭР нат ед'!K16</f>
        <v>0</v>
      </c>
      <c r="L16" s="25">
        <f>+$C16*'ТЭР нат ед'!L16</f>
        <v>0</v>
      </c>
      <c r="M16" s="25">
        <f>+$C16*'ТЭР нат ед'!M16</f>
        <v>0</v>
      </c>
      <c r="P16" s="16" t="str">
        <f t="shared" si="2"/>
        <v>Биотопливо</v>
      </c>
      <c r="Q16" s="14">
        <v>0.255</v>
      </c>
      <c r="R16" s="15">
        <f t="shared" si="3"/>
        <v>0</v>
      </c>
      <c r="S16" s="15">
        <f t="shared" si="4"/>
        <v>0</v>
      </c>
      <c r="T16" s="15">
        <f t="shared" si="5"/>
        <v>0</v>
      </c>
      <c r="U16" s="15">
        <f t="shared" si="6"/>
        <v>0</v>
      </c>
      <c r="V16" s="15">
        <f t="shared" si="7"/>
        <v>0</v>
      </c>
      <c r="W16" s="15">
        <f t="shared" si="8"/>
        <v>0</v>
      </c>
      <c r="X16" s="15">
        <f t="shared" si="9"/>
        <v>0</v>
      </c>
      <c r="Y16" s="15">
        <f t="shared" si="10"/>
        <v>0</v>
      </c>
      <c r="Z16" s="15">
        <f t="shared" si="11"/>
        <v>0</v>
      </c>
      <c r="AA16" s="15">
        <f t="shared" si="11"/>
        <v>0</v>
      </c>
    </row>
    <row r="17" spans="2:27" x14ac:dyDescent="0.25">
      <c r="B17" s="16" t="s">
        <v>17</v>
      </c>
      <c r="C17" s="16">
        <v>8.14</v>
      </c>
      <c r="D17" s="25">
        <f>+$C17*'ТЭР нат ед'!D17</f>
        <v>0</v>
      </c>
      <c r="E17" s="25">
        <f>+$C17*'ТЭР нат ед'!E17</f>
        <v>0</v>
      </c>
      <c r="F17" s="25">
        <f>+$C17*'ТЭР нат ед'!F17</f>
        <v>0</v>
      </c>
      <c r="G17" s="25">
        <f>+$C17*'ТЭР нат ед'!G17</f>
        <v>0</v>
      </c>
      <c r="H17" s="25">
        <f>+$C17*'ТЭР нат ед'!H17</f>
        <v>0</v>
      </c>
      <c r="I17" s="25">
        <f>+$C17*'ТЭР нат ед'!I17</f>
        <v>0</v>
      </c>
      <c r="J17" s="25">
        <f>+$C17*'ТЭР нат ед'!J17</f>
        <v>0</v>
      </c>
      <c r="K17" s="25">
        <f>+$C17*'ТЭР нат ед'!K17</f>
        <v>0</v>
      </c>
      <c r="L17" s="25">
        <f>+$C17*'ТЭР нат ед'!L17</f>
        <v>0</v>
      </c>
      <c r="M17" s="25">
        <f>+$C17*'ТЭР нат ед'!M17</f>
        <v>0</v>
      </c>
      <c r="P17" s="16" t="str">
        <f t="shared" si="2"/>
        <v>Другая биомасса</v>
      </c>
      <c r="Q17" s="14">
        <v>0</v>
      </c>
      <c r="R17" s="15">
        <f t="shared" si="3"/>
        <v>0</v>
      </c>
      <c r="S17" s="15">
        <f t="shared" si="4"/>
        <v>0</v>
      </c>
      <c r="T17" s="15">
        <f t="shared" si="5"/>
        <v>0</v>
      </c>
      <c r="U17" s="15">
        <f t="shared" si="6"/>
        <v>0</v>
      </c>
      <c r="V17" s="15">
        <f t="shared" si="7"/>
        <v>0</v>
      </c>
      <c r="W17" s="15">
        <f t="shared" si="8"/>
        <v>0</v>
      </c>
      <c r="X17" s="15">
        <f t="shared" si="9"/>
        <v>0</v>
      </c>
      <c r="Y17" s="15">
        <f t="shared" si="10"/>
        <v>0</v>
      </c>
      <c r="Z17" s="15">
        <f t="shared" si="11"/>
        <v>0</v>
      </c>
      <c r="AA17" s="15">
        <f t="shared" si="11"/>
        <v>0</v>
      </c>
    </row>
    <row r="18" spans="2:27" ht="31.5" x14ac:dyDescent="0.25">
      <c r="B18" s="16" t="s">
        <v>18</v>
      </c>
      <c r="C18" s="16">
        <v>1.1599999999999999</v>
      </c>
      <c r="D18" s="25">
        <f>+$C18*'ТЭР нат ед'!D18</f>
        <v>0</v>
      </c>
      <c r="E18" s="25">
        <f>+$C18*'ТЭР нат ед'!E18</f>
        <v>0</v>
      </c>
      <c r="F18" s="25">
        <f>+$C18*'ТЭР нат ед'!F18</f>
        <v>0</v>
      </c>
      <c r="G18" s="25">
        <f>+$C18*'ТЭР нат ед'!G18</f>
        <v>0</v>
      </c>
      <c r="H18" s="25">
        <f>+$C18*'ТЭР нат ед'!H18</f>
        <v>0</v>
      </c>
      <c r="I18" s="25">
        <f>+$C18*'ТЭР нат ед'!I18</f>
        <v>0</v>
      </c>
      <c r="J18" s="25">
        <f>+$C18*'ТЭР нат ед'!J18</f>
        <v>0</v>
      </c>
      <c r="K18" s="25">
        <f>+$C18*'ТЭР нат ед'!K18</f>
        <v>0</v>
      </c>
      <c r="L18" s="25">
        <f>+$C18*'ТЭР нат ед'!L18</f>
        <v>0</v>
      </c>
      <c r="M18" s="25">
        <f>+$C18*'ТЭР нат ед'!M18</f>
        <v>0</v>
      </c>
      <c r="P18" s="16" t="str">
        <f t="shared" si="2"/>
        <v>Солнечная тепловая энергия</v>
      </c>
      <c r="Q18" s="14">
        <v>0</v>
      </c>
      <c r="R18" s="15">
        <f t="shared" si="3"/>
        <v>0</v>
      </c>
      <c r="S18" s="15">
        <f t="shared" si="4"/>
        <v>0</v>
      </c>
      <c r="T18" s="15">
        <f t="shared" si="5"/>
        <v>0</v>
      </c>
      <c r="U18" s="15">
        <f t="shared" si="6"/>
        <v>0</v>
      </c>
      <c r="V18" s="15">
        <f t="shared" si="7"/>
        <v>0</v>
      </c>
      <c r="W18" s="15">
        <f t="shared" si="8"/>
        <v>0</v>
      </c>
      <c r="X18" s="15">
        <f t="shared" si="9"/>
        <v>0</v>
      </c>
      <c r="Y18" s="15">
        <f t="shared" si="10"/>
        <v>0</v>
      </c>
      <c r="Z18" s="15">
        <f t="shared" si="11"/>
        <v>0</v>
      </c>
      <c r="AA18" s="15">
        <f t="shared" si="11"/>
        <v>0</v>
      </c>
    </row>
    <row r="19" spans="2:27" x14ac:dyDescent="0.25">
      <c r="B19" s="16" t="s">
        <v>19</v>
      </c>
      <c r="C19" s="16">
        <v>1.1599999999999999</v>
      </c>
      <c r="D19" s="25">
        <f>+$C19*'ТЭР нат ед'!D19</f>
        <v>0</v>
      </c>
      <c r="E19" s="25">
        <f>+$C19*'ТЭР нат ед'!E19</f>
        <v>0</v>
      </c>
      <c r="F19" s="25">
        <f>+$C19*'ТЭР нат ед'!F19</f>
        <v>0</v>
      </c>
      <c r="G19" s="25">
        <f>+$C19*'ТЭР нат ед'!G19</f>
        <v>0</v>
      </c>
      <c r="H19" s="25">
        <f>+$C19*'ТЭР нат ед'!H19</f>
        <v>0</v>
      </c>
      <c r="I19" s="25">
        <f>+$C19*'ТЭР нат ед'!I19</f>
        <v>0</v>
      </c>
      <c r="J19" s="25">
        <f>+$C19*'ТЭР нат ед'!J19</f>
        <v>0</v>
      </c>
      <c r="K19" s="25">
        <f>+$C19*'ТЭР нат ед'!K19</f>
        <v>0</v>
      </c>
      <c r="L19" s="25">
        <f>+$C19*'ТЭР нат ед'!L19</f>
        <v>0</v>
      </c>
      <c r="M19" s="25">
        <f>+$C19*'ТЭР нат ед'!M19</f>
        <v>0</v>
      </c>
      <c r="P19" s="16" t="str">
        <f t="shared" si="2"/>
        <v>Геотермальная</v>
      </c>
      <c r="Q19" s="14">
        <v>0</v>
      </c>
      <c r="R19" s="15">
        <f t="shared" si="3"/>
        <v>0</v>
      </c>
      <c r="S19" s="15">
        <f t="shared" si="4"/>
        <v>0</v>
      </c>
      <c r="T19" s="15">
        <f t="shared" si="5"/>
        <v>0</v>
      </c>
      <c r="U19" s="15">
        <f t="shared" si="6"/>
        <v>0</v>
      </c>
      <c r="V19" s="15">
        <f t="shared" si="7"/>
        <v>0</v>
      </c>
      <c r="W19" s="15">
        <f t="shared" si="8"/>
        <v>0</v>
      </c>
      <c r="X19" s="15">
        <f t="shared" si="9"/>
        <v>0</v>
      </c>
      <c r="Y19" s="15">
        <f t="shared" si="10"/>
        <v>0</v>
      </c>
      <c r="Z19" s="15">
        <f t="shared" si="11"/>
        <v>0</v>
      </c>
      <c r="AA19" s="15">
        <f t="shared" si="11"/>
        <v>0</v>
      </c>
    </row>
    <row r="20" spans="2:27" x14ac:dyDescent="0.25">
      <c r="B20" s="12" t="s">
        <v>20</v>
      </c>
      <c r="C20" s="16"/>
      <c r="D20" s="13">
        <f t="shared" ref="D20:I20" si="12">SUM(D5:D19)</f>
        <v>0</v>
      </c>
      <c r="E20" s="13">
        <f t="shared" si="12"/>
        <v>0</v>
      </c>
      <c r="F20" s="13">
        <f t="shared" si="12"/>
        <v>0</v>
      </c>
      <c r="G20" s="13">
        <f t="shared" si="12"/>
        <v>0</v>
      </c>
      <c r="H20" s="13">
        <f t="shared" si="12"/>
        <v>0</v>
      </c>
      <c r="I20" s="13">
        <f t="shared" si="12"/>
        <v>0</v>
      </c>
      <c r="J20" s="13">
        <f>SUM(J5:J19)</f>
        <v>0</v>
      </c>
      <c r="K20" s="13">
        <f>SUM(K5:K19)</f>
        <v>0</v>
      </c>
      <c r="L20" s="13">
        <f t="shared" ref="L20:M20" si="13">SUM(L5:L19)</f>
        <v>0</v>
      </c>
      <c r="M20" s="13">
        <f t="shared" si="13"/>
        <v>0</v>
      </c>
      <c r="P20" s="12" t="str">
        <f t="shared" si="2"/>
        <v>Итог</v>
      </c>
      <c r="Q20" s="14"/>
      <c r="R20" s="15">
        <f>SUM(R5:R19)</f>
        <v>0</v>
      </c>
      <c r="S20" s="15">
        <f t="shared" ref="S20:Y20" si="14">SUM(S5:S19)</f>
        <v>0</v>
      </c>
      <c r="T20" s="15">
        <f t="shared" si="14"/>
        <v>0</v>
      </c>
      <c r="U20" s="15">
        <f t="shared" si="14"/>
        <v>0</v>
      </c>
      <c r="V20" s="15">
        <f t="shared" si="14"/>
        <v>0</v>
      </c>
      <c r="W20" s="15">
        <f t="shared" si="14"/>
        <v>0</v>
      </c>
      <c r="X20" s="15">
        <f t="shared" si="14"/>
        <v>0</v>
      </c>
      <c r="Y20" s="15">
        <f t="shared" si="14"/>
        <v>0</v>
      </c>
      <c r="Z20" s="15">
        <f t="shared" ref="Z20:AA20" si="15">SUM(Z5:Z19)</f>
        <v>0</v>
      </c>
      <c r="AA20" s="15">
        <f t="shared" si="15"/>
        <v>0</v>
      </c>
    </row>
    <row r="21" spans="2:27" x14ac:dyDescent="0.25">
      <c r="B21" s="9" t="s">
        <v>21</v>
      </c>
      <c r="C21" s="48"/>
      <c r="D21" s="6"/>
      <c r="E21" s="6"/>
      <c r="F21" s="6"/>
      <c r="G21" s="6"/>
      <c r="H21" s="6"/>
      <c r="I21" s="6"/>
      <c r="J21" s="10"/>
      <c r="K21" s="10"/>
      <c r="L21" s="10"/>
      <c r="M21" s="10"/>
      <c r="P21" s="9" t="str">
        <f t="shared" si="2"/>
        <v>Третичные (немуниципальные) здания, оборудование/объекты</v>
      </c>
      <c r="Q21" s="11"/>
      <c r="R21" s="6"/>
      <c r="S21" s="6"/>
      <c r="T21" s="6"/>
      <c r="U21" s="6"/>
      <c r="V21" s="6"/>
      <c r="W21" s="6"/>
      <c r="X21" s="10"/>
      <c r="Y21" s="10"/>
      <c r="Z21" s="10"/>
      <c r="AA21" s="10"/>
    </row>
    <row r="22" spans="2:27" x14ac:dyDescent="0.25">
      <c r="B22" s="12" t="s">
        <v>5</v>
      </c>
      <c r="C22" s="16">
        <f>+C5</f>
        <v>1</v>
      </c>
      <c r="D22" s="25">
        <f>+$C22*'ТЭР нат ед'!D22</f>
        <v>0</v>
      </c>
      <c r="E22" s="25">
        <f>+$C22*'ТЭР нат ед'!E22</f>
        <v>0</v>
      </c>
      <c r="F22" s="25">
        <f>+$C22*'ТЭР нат ед'!F22</f>
        <v>0</v>
      </c>
      <c r="G22" s="25">
        <f>+$C22*'ТЭР нат ед'!G22</f>
        <v>0</v>
      </c>
      <c r="H22" s="25">
        <f>+$C22*'ТЭР нат ед'!H22</f>
        <v>0</v>
      </c>
      <c r="I22" s="25">
        <f>+$C22*'ТЭР нат ед'!I22</f>
        <v>0</v>
      </c>
      <c r="J22" s="25">
        <f>+$C22*'ТЭР нат ед'!J22</f>
        <v>0</v>
      </c>
      <c r="K22" s="25">
        <f>+$C22*'ТЭР нат ед'!K22</f>
        <v>0</v>
      </c>
      <c r="L22" s="25">
        <f>+$C22*'ТЭР нат ед'!L22</f>
        <v>0</v>
      </c>
      <c r="M22" s="25">
        <f>+$C22*'ТЭР нат ед'!M22</f>
        <v>0</v>
      </c>
      <c r="P22" s="12" t="str">
        <f t="shared" si="2"/>
        <v>Электричество</v>
      </c>
      <c r="Q22" s="16">
        <f>+Q5</f>
        <v>0.88200000000000001</v>
      </c>
      <c r="R22" s="15">
        <f t="shared" ref="R22:R36" si="16">+D22*$Q22</f>
        <v>0</v>
      </c>
      <c r="S22" s="15">
        <f t="shared" ref="S22:S36" si="17">+E22*$Q22</f>
        <v>0</v>
      </c>
      <c r="T22" s="15">
        <f t="shared" ref="T22:T36" si="18">+F22*$Q22</f>
        <v>0</v>
      </c>
      <c r="U22" s="15">
        <f t="shared" ref="U22:U36" si="19">+G22*$Q22</f>
        <v>0</v>
      </c>
      <c r="V22" s="15">
        <f t="shared" ref="V22:V36" si="20">+H22*$Q22</f>
        <v>0</v>
      </c>
      <c r="W22" s="15">
        <f t="shared" ref="W22:W36" si="21">+I22*$Q22</f>
        <v>0</v>
      </c>
      <c r="X22" s="15">
        <f t="shared" ref="X22:X36" si="22">+J22*$Q22</f>
        <v>0</v>
      </c>
      <c r="Y22" s="15">
        <f t="shared" ref="Y22:Y36" si="23">+K22*$Q22</f>
        <v>0</v>
      </c>
      <c r="Z22" s="15">
        <f t="shared" ref="Z22:AA36" si="24">+L22*$Q22</f>
        <v>0</v>
      </c>
      <c r="AA22" s="15">
        <f t="shared" si="24"/>
        <v>0</v>
      </c>
    </row>
    <row r="23" spans="2:27" x14ac:dyDescent="0.25">
      <c r="B23" s="12" t="s">
        <v>6</v>
      </c>
      <c r="C23" s="16">
        <f t="shared" ref="C23:C36" si="25">+C6</f>
        <v>1.1599999999999999</v>
      </c>
      <c r="D23" s="25">
        <f>+$C23*'ТЭР нат ед'!D23</f>
        <v>0</v>
      </c>
      <c r="E23" s="25">
        <f>+$C23*'ТЭР нат ед'!E23</f>
        <v>0</v>
      </c>
      <c r="F23" s="25">
        <f>+$C23*'ТЭР нат ед'!F23</f>
        <v>0</v>
      </c>
      <c r="G23" s="25">
        <f>+$C23*'ТЭР нат ед'!G23</f>
        <v>0</v>
      </c>
      <c r="H23" s="25">
        <f>+$C23*'ТЭР нат ед'!H23</f>
        <v>0</v>
      </c>
      <c r="I23" s="25">
        <f>+$C23*'ТЭР нат ед'!I23</f>
        <v>0</v>
      </c>
      <c r="J23" s="25">
        <f>+$C23*'ТЭР нат ед'!J23</f>
        <v>0</v>
      </c>
      <c r="K23" s="25">
        <f>+$C23*'ТЭР нат ед'!K23</f>
        <v>0</v>
      </c>
      <c r="L23" s="25">
        <f>+$C23*'ТЭР нат ед'!L23</f>
        <v>0</v>
      </c>
      <c r="M23" s="25">
        <f>+$C23*'ТЭР нат ед'!M23</f>
        <v>0</v>
      </c>
      <c r="P23" s="12" t="str">
        <f t="shared" si="2"/>
        <v>Тепло</v>
      </c>
      <c r="Q23" s="16">
        <f t="shared" ref="Q23:Q36" si="26">+Q6</f>
        <v>0.26070888990876279</v>
      </c>
      <c r="R23" s="15">
        <f t="shared" si="16"/>
        <v>0</v>
      </c>
      <c r="S23" s="15">
        <f t="shared" si="17"/>
        <v>0</v>
      </c>
      <c r="T23" s="15">
        <f t="shared" si="18"/>
        <v>0</v>
      </c>
      <c r="U23" s="15">
        <f t="shared" si="19"/>
        <v>0</v>
      </c>
      <c r="V23" s="15">
        <f t="shared" si="20"/>
        <v>0</v>
      </c>
      <c r="W23" s="15">
        <f t="shared" si="21"/>
        <v>0</v>
      </c>
      <c r="X23" s="15">
        <f t="shared" si="22"/>
        <v>0</v>
      </c>
      <c r="Y23" s="15">
        <f t="shared" si="23"/>
        <v>0</v>
      </c>
      <c r="Z23" s="15">
        <f t="shared" si="24"/>
        <v>0</v>
      </c>
      <c r="AA23" s="15">
        <f t="shared" si="24"/>
        <v>0</v>
      </c>
    </row>
    <row r="24" spans="2:27" x14ac:dyDescent="0.25">
      <c r="B24" s="16" t="s">
        <v>7</v>
      </c>
      <c r="C24" s="16">
        <f t="shared" si="25"/>
        <v>9.2799999999999994</v>
      </c>
      <c r="D24" s="25">
        <f>+$C24*'ТЭР нат ед'!D24</f>
        <v>0</v>
      </c>
      <c r="E24" s="25">
        <f>+$C24*'ТЭР нат ед'!E24</f>
        <v>0</v>
      </c>
      <c r="F24" s="25">
        <f>+$C24*'ТЭР нат ед'!F24</f>
        <v>0</v>
      </c>
      <c r="G24" s="25">
        <f>+$C24*'ТЭР нат ед'!G24</f>
        <v>0</v>
      </c>
      <c r="H24" s="25">
        <f>+$C24*'ТЭР нат ед'!H24</f>
        <v>0</v>
      </c>
      <c r="I24" s="25">
        <f>+$C24*'ТЭР нат ед'!I24</f>
        <v>0</v>
      </c>
      <c r="J24" s="25">
        <f>+$C24*'ТЭР нат ед'!J24</f>
        <v>0</v>
      </c>
      <c r="K24" s="25">
        <f>+$C24*'ТЭР нат ед'!K24</f>
        <v>0</v>
      </c>
      <c r="L24" s="25">
        <f>+$C24*'ТЭР нат ед'!L24</f>
        <v>0</v>
      </c>
      <c r="M24" s="25">
        <f>+$C24*'ТЭР нат ед'!M24</f>
        <v>0</v>
      </c>
      <c r="P24" s="16" t="str">
        <f t="shared" si="2"/>
        <v>Природный газ</v>
      </c>
      <c r="Q24" s="16">
        <f t="shared" si="26"/>
        <v>0.20200000000000001</v>
      </c>
      <c r="R24" s="15">
        <f t="shared" si="16"/>
        <v>0</v>
      </c>
      <c r="S24" s="15">
        <f t="shared" si="17"/>
        <v>0</v>
      </c>
      <c r="T24" s="15">
        <f t="shared" si="18"/>
        <v>0</v>
      </c>
      <c r="U24" s="15">
        <f t="shared" si="19"/>
        <v>0</v>
      </c>
      <c r="V24" s="15">
        <f t="shared" si="20"/>
        <v>0</v>
      </c>
      <c r="W24" s="15">
        <f t="shared" si="21"/>
        <v>0</v>
      </c>
      <c r="X24" s="15">
        <f t="shared" si="22"/>
        <v>0</v>
      </c>
      <c r="Y24" s="15">
        <f t="shared" si="23"/>
        <v>0</v>
      </c>
      <c r="Z24" s="15">
        <f t="shared" si="24"/>
        <v>0</v>
      </c>
      <c r="AA24" s="15">
        <f t="shared" si="24"/>
        <v>0</v>
      </c>
    </row>
    <row r="25" spans="2:27" x14ac:dyDescent="0.25">
      <c r="B25" s="16" t="s">
        <v>8</v>
      </c>
      <c r="C25" s="16">
        <f t="shared" si="25"/>
        <v>12.78</v>
      </c>
      <c r="D25" s="25">
        <f>+$C25*'ТЭР нат ед'!D25</f>
        <v>0</v>
      </c>
      <c r="E25" s="25">
        <f>+$C25*'ТЭР нат ед'!E25</f>
        <v>0</v>
      </c>
      <c r="F25" s="25">
        <f>+$C25*'ТЭР нат ед'!F25</f>
        <v>0</v>
      </c>
      <c r="G25" s="25">
        <f>+$C25*'ТЭР нат ед'!G25</f>
        <v>0</v>
      </c>
      <c r="H25" s="25">
        <f>+$C25*'ТЭР нат ед'!H25</f>
        <v>0</v>
      </c>
      <c r="I25" s="25">
        <f>+$C25*'ТЭР нат ед'!I25</f>
        <v>0</v>
      </c>
      <c r="J25" s="25">
        <f>+$C25*'ТЭР нат ед'!J25</f>
        <v>0</v>
      </c>
      <c r="K25" s="25">
        <f>+$C25*'ТЭР нат ед'!K25</f>
        <v>0</v>
      </c>
      <c r="L25" s="25">
        <f>+$C25*'ТЭР нат ед'!L25</f>
        <v>0</v>
      </c>
      <c r="M25" s="25">
        <f>+$C25*'ТЭР нат ед'!M25</f>
        <v>0</v>
      </c>
      <c r="P25" s="16" t="str">
        <f t="shared" si="2"/>
        <v>Сжиженный газ</v>
      </c>
      <c r="Q25" s="16">
        <f t="shared" si="26"/>
        <v>0.22700000000000001</v>
      </c>
      <c r="R25" s="15">
        <f t="shared" si="16"/>
        <v>0</v>
      </c>
      <c r="S25" s="15">
        <f t="shared" si="17"/>
        <v>0</v>
      </c>
      <c r="T25" s="15">
        <f t="shared" si="18"/>
        <v>0</v>
      </c>
      <c r="U25" s="15">
        <f t="shared" si="19"/>
        <v>0</v>
      </c>
      <c r="V25" s="15">
        <f t="shared" si="20"/>
        <v>0</v>
      </c>
      <c r="W25" s="15">
        <f t="shared" si="21"/>
        <v>0</v>
      </c>
      <c r="X25" s="15">
        <f t="shared" si="22"/>
        <v>0</v>
      </c>
      <c r="Y25" s="15">
        <f t="shared" si="23"/>
        <v>0</v>
      </c>
      <c r="Z25" s="15">
        <f t="shared" si="24"/>
        <v>0</v>
      </c>
      <c r="AA25" s="15">
        <f t="shared" si="24"/>
        <v>0</v>
      </c>
    </row>
    <row r="26" spans="2:27" x14ac:dyDescent="0.25">
      <c r="B26" s="16" t="s">
        <v>9</v>
      </c>
      <c r="C26" s="16">
        <f t="shared" si="25"/>
        <v>11.15</v>
      </c>
      <c r="D26" s="25">
        <f>+$C26*'ТЭР нат ед'!D26</f>
        <v>0</v>
      </c>
      <c r="E26" s="25">
        <f>+$C26*'ТЭР нат ед'!E26</f>
        <v>0</v>
      </c>
      <c r="F26" s="25">
        <f>+$C26*'ТЭР нат ед'!F26</f>
        <v>0</v>
      </c>
      <c r="G26" s="25">
        <f>+$C26*'ТЭР нат ед'!G26</f>
        <v>0</v>
      </c>
      <c r="H26" s="25">
        <f>+$C26*'ТЭР нат ед'!H26</f>
        <v>0</v>
      </c>
      <c r="I26" s="25">
        <f>+$C26*'ТЭР нат ед'!I26</f>
        <v>0</v>
      </c>
      <c r="J26" s="25">
        <f>+$C26*'ТЭР нат ед'!J26</f>
        <v>0</v>
      </c>
      <c r="K26" s="25">
        <f>+$C26*'ТЭР нат ед'!K26</f>
        <v>0</v>
      </c>
      <c r="L26" s="25">
        <f>+$C26*'ТЭР нат ед'!L26</f>
        <v>0</v>
      </c>
      <c r="M26" s="25">
        <f>+$C26*'ТЭР нат ед'!M26</f>
        <v>0</v>
      </c>
      <c r="P26" s="16" t="str">
        <f t="shared" si="2"/>
        <v>Мазут</v>
      </c>
      <c r="Q26" s="16">
        <f t="shared" si="26"/>
        <v>0.26700000000000002</v>
      </c>
      <c r="R26" s="15">
        <f t="shared" si="16"/>
        <v>0</v>
      </c>
      <c r="S26" s="15">
        <f t="shared" si="17"/>
        <v>0</v>
      </c>
      <c r="T26" s="15">
        <f t="shared" si="18"/>
        <v>0</v>
      </c>
      <c r="U26" s="15">
        <f t="shared" si="19"/>
        <v>0</v>
      </c>
      <c r="V26" s="15">
        <f t="shared" si="20"/>
        <v>0</v>
      </c>
      <c r="W26" s="15">
        <f t="shared" si="21"/>
        <v>0</v>
      </c>
      <c r="X26" s="15">
        <f t="shared" si="22"/>
        <v>0</v>
      </c>
      <c r="Y26" s="15">
        <f t="shared" si="23"/>
        <v>0</v>
      </c>
      <c r="Z26" s="15">
        <f t="shared" si="24"/>
        <v>0</v>
      </c>
      <c r="AA26" s="15">
        <f t="shared" si="24"/>
        <v>0</v>
      </c>
    </row>
    <row r="27" spans="2:27" x14ac:dyDescent="0.25">
      <c r="B27" s="16" t="s">
        <v>10</v>
      </c>
      <c r="C27" s="16">
        <f t="shared" si="25"/>
        <v>11.8</v>
      </c>
      <c r="D27" s="25">
        <f>+$C27*'ТЭР нат ед'!D27</f>
        <v>0</v>
      </c>
      <c r="E27" s="25">
        <f>+$C27*'ТЭР нат ед'!E27</f>
        <v>0</v>
      </c>
      <c r="F27" s="25">
        <f>+$C27*'ТЭР нат ед'!F27</f>
        <v>0</v>
      </c>
      <c r="G27" s="25">
        <f>+$C27*'ТЭР нат ед'!G27</f>
        <v>0</v>
      </c>
      <c r="H27" s="25">
        <f>+$C27*'ТЭР нат ед'!H27</f>
        <v>0</v>
      </c>
      <c r="I27" s="25">
        <f>+$C27*'ТЭР нат ед'!I27</f>
        <v>0</v>
      </c>
      <c r="J27" s="25">
        <f>+$C27*'ТЭР нат ед'!J27</f>
        <v>0</v>
      </c>
      <c r="K27" s="25">
        <f>+$C27*'ТЭР нат ед'!K27</f>
        <v>0</v>
      </c>
      <c r="L27" s="25">
        <f>+$C27*'ТЭР нат ед'!L27</f>
        <v>0</v>
      </c>
      <c r="M27" s="25">
        <f>+$C27*'ТЭР нат ед'!M27</f>
        <v>0</v>
      </c>
      <c r="P27" s="16" t="str">
        <f t="shared" si="2"/>
        <v>Дизель</v>
      </c>
      <c r="Q27" s="16">
        <f t="shared" si="26"/>
        <v>0.26700000000000002</v>
      </c>
      <c r="R27" s="15">
        <f t="shared" si="16"/>
        <v>0</v>
      </c>
      <c r="S27" s="15">
        <f t="shared" si="17"/>
        <v>0</v>
      </c>
      <c r="T27" s="15">
        <f t="shared" si="18"/>
        <v>0</v>
      </c>
      <c r="U27" s="15">
        <f t="shared" si="19"/>
        <v>0</v>
      </c>
      <c r="V27" s="15">
        <f t="shared" si="20"/>
        <v>0</v>
      </c>
      <c r="W27" s="15">
        <f t="shared" si="21"/>
        <v>0</v>
      </c>
      <c r="X27" s="15">
        <f t="shared" si="22"/>
        <v>0</v>
      </c>
      <c r="Y27" s="15">
        <f t="shared" si="23"/>
        <v>0</v>
      </c>
      <c r="Z27" s="15">
        <f t="shared" si="24"/>
        <v>0</v>
      </c>
      <c r="AA27" s="15">
        <f t="shared" si="24"/>
        <v>0</v>
      </c>
    </row>
    <row r="28" spans="2:27" x14ac:dyDescent="0.25">
      <c r="B28" s="16" t="s">
        <v>11</v>
      </c>
      <c r="C28" s="16">
        <f t="shared" si="25"/>
        <v>12.13</v>
      </c>
      <c r="D28" s="25">
        <f>+$C28*'ТЭР нат ед'!D28</f>
        <v>0</v>
      </c>
      <c r="E28" s="25">
        <f>+$C28*'ТЭР нат ед'!E28</f>
        <v>0</v>
      </c>
      <c r="F28" s="25">
        <f>+$C28*'ТЭР нат ед'!F28</f>
        <v>0</v>
      </c>
      <c r="G28" s="25">
        <f>+$C28*'ТЭР нат ед'!G28</f>
        <v>0</v>
      </c>
      <c r="H28" s="25">
        <f>+$C28*'ТЭР нат ед'!H28</f>
        <v>0</v>
      </c>
      <c r="I28" s="25">
        <f>+$C28*'ТЭР нат ед'!I28</f>
        <v>0</v>
      </c>
      <c r="J28" s="25">
        <f>+$C28*'ТЭР нат ед'!J28</f>
        <v>0</v>
      </c>
      <c r="K28" s="25">
        <f>+$C28*'ТЭР нат ед'!K28</f>
        <v>0</v>
      </c>
      <c r="L28" s="25">
        <f>+$C28*'ТЭР нат ед'!L28</f>
        <v>0</v>
      </c>
      <c r="M28" s="25">
        <f>+$C28*'ТЭР нат ед'!M28</f>
        <v>0</v>
      </c>
      <c r="P28" s="16" t="str">
        <f t="shared" si="2"/>
        <v>Бензин</v>
      </c>
      <c r="Q28" s="16">
        <f t="shared" si="26"/>
        <v>0.249</v>
      </c>
      <c r="R28" s="15">
        <f t="shared" si="16"/>
        <v>0</v>
      </c>
      <c r="S28" s="15">
        <f t="shared" si="17"/>
        <v>0</v>
      </c>
      <c r="T28" s="15">
        <f t="shared" si="18"/>
        <v>0</v>
      </c>
      <c r="U28" s="15">
        <f t="shared" si="19"/>
        <v>0</v>
      </c>
      <c r="V28" s="15">
        <f t="shared" si="20"/>
        <v>0</v>
      </c>
      <c r="W28" s="15">
        <f t="shared" si="21"/>
        <v>0</v>
      </c>
      <c r="X28" s="15">
        <f t="shared" si="22"/>
        <v>0</v>
      </c>
      <c r="Y28" s="15">
        <f t="shared" si="23"/>
        <v>0</v>
      </c>
      <c r="Z28" s="15">
        <f t="shared" si="24"/>
        <v>0</v>
      </c>
      <c r="AA28" s="15">
        <f t="shared" si="24"/>
        <v>0</v>
      </c>
    </row>
    <row r="29" spans="2:27" x14ac:dyDescent="0.25">
      <c r="B29" s="16" t="s">
        <v>12</v>
      </c>
      <c r="C29" s="16">
        <f t="shared" si="25"/>
        <v>0</v>
      </c>
      <c r="D29" s="25">
        <f>+$C29*'ТЭР нат ед'!D29</f>
        <v>0</v>
      </c>
      <c r="E29" s="25">
        <f>+$C29*'ТЭР нат ед'!E29</f>
        <v>0</v>
      </c>
      <c r="F29" s="25">
        <f>+$C29*'ТЭР нат ед'!F29</f>
        <v>0</v>
      </c>
      <c r="G29" s="25">
        <f>+$C29*'ТЭР нат ед'!G29</f>
        <v>0</v>
      </c>
      <c r="H29" s="25">
        <f>+$C29*'ТЭР нат ед'!H29</f>
        <v>0</v>
      </c>
      <c r="I29" s="25">
        <f>+$C29*'ТЭР нат ед'!I29</f>
        <v>0</v>
      </c>
      <c r="J29" s="25">
        <f>+$C29*'ТЭР нат ед'!J29</f>
        <v>0</v>
      </c>
      <c r="K29" s="25">
        <f>+$C29*'ТЭР нат ед'!K29</f>
        <v>0</v>
      </c>
      <c r="L29" s="25">
        <f>+$C29*'ТЭР нат ед'!L29</f>
        <v>0</v>
      </c>
      <c r="M29" s="25">
        <f>+$C29*'ТЭР нат ед'!M29</f>
        <v>0</v>
      </c>
      <c r="P29" s="16" t="str">
        <f t="shared" si="2"/>
        <v>Лигнит</v>
      </c>
      <c r="Q29" s="16">
        <f t="shared" si="26"/>
        <v>0</v>
      </c>
      <c r="R29" s="15">
        <f t="shared" si="16"/>
        <v>0</v>
      </c>
      <c r="S29" s="15">
        <f t="shared" si="17"/>
        <v>0</v>
      </c>
      <c r="T29" s="15">
        <f t="shared" si="18"/>
        <v>0</v>
      </c>
      <c r="U29" s="15">
        <f t="shared" si="19"/>
        <v>0</v>
      </c>
      <c r="V29" s="15">
        <f t="shared" si="20"/>
        <v>0</v>
      </c>
      <c r="W29" s="15">
        <f t="shared" si="21"/>
        <v>0</v>
      </c>
      <c r="X29" s="15">
        <f t="shared" si="22"/>
        <v>0</v>
      </c>
      <c r="Y29" s="15">
        <f t="shared" si="23"/>
        <v>0</v>
      </c>
      <c r="Z29" s="15">
        <f t="shared" si="24"/>
        <v>0</v>
      </c>
      <c r="AA29" s="15">
        <f t="shared" si="24"/>
        <v>0</v>
      </c>
    </row>
    <row r="30" spans="2:27" x14ac:dyDescent="0.25">
      <c r="B30" s="16" t="s">
        <v>13</v>
      </c>
      <c r="C30" s="16">
        <f t="shared" si="25"/>
        <v>6.51</v>
      </c>
      <c r="D30" s="25">
        <f>+$C30*'ТЭР нат ед'!D30</f>
        <v>0</v>
      </c>
      <c r="E30" s="25">
        <f>+$C30*'ТЭР нат ед'!E30</f>
        <v>0</v>
      </c>
      <c r="F30" s="25">
        <f>+$C30*'ТЭР нат ед'!F30</f>
        <v>0</v>
      </c>
      <c r="G30" s="25">
        <f>+$C30*'ТЭР нат ед'!G30</f>
        <v>0</v>
      </c>
      <c r="H30" s="25">
        <f>+$C30*'ТЭР нат ед'!H30</f>
        <v>0</v>
      </c>
      <c r="I30" s="25">
        <f>+$C30*'ТЭР нат ед'!I30</f>
        <v>0</v>
      </c>
      <c r="J30" s="25">
        <f>+$C30*'ТЭР нат ед'!J30</f>
        <v>0</v>
      </c>
      <c r="K30" s="25">
        <f>+$C30*'ТЭР нат ед'!K30</f>
        <v>0</v>
      </c>
      <c r="L30" s="25">
        <f>+$C30*'ТЭР нат ед'!L30</f>
        <v>0</v>
      </c>
      <c r="M30" s="25">
        <f>+$C30*'ТЭР нат ед'!M30</f>
        <v>0</v>
      </c>
      <c r="P30" s="16" t="str">
        <f t="shared" si="2"/>
        <v>Уголь</v>
      </c>
      <c r="Q30" s="16">
        <f t="shared" si="26"/>
        <v>0.35399999999999998</v>
      </c>
      <c r="R30" s="15">
        <f t="shared" si="16"/>
        <v>0</v>
      </c>
      <c r="S30" s="15">
        <f t="shared" si="17"/>
        <v>0</v>
      </c>
      <c r="T30" s="15">
        <f t="shared" si="18"/>
        <v>0</v>
      </c>
      <c r="U30" s="15">
        <f t="shared" si="19"/>
        <v>0</v>
      </c>
      <c r="V30" s="15">
        <f t="shared" si="20"/>
        <v>0</v>
      </c>
      <c r="W30" s="15">
        <f t="shared" si="21"/>
        <v>0</v>
      </c>
      <c r="X30" s="15">
        <f t="shared" si="22"/>
        <v>0</v>
      </c>
      <c r="Y30" s="15">
        <f t="shared" si="23"/>
        <v>0</v>
      </c>
      <c r="Z30" s="15">
        <f t="shared" si="24"/>
        <v>0</v>
      </c>
      <c r="AA30" s="15">
        <f t="shared" si="24"/>
        <v>0</v>
      </c>
    </row>
    <row r="31" spans="2:27" ht="47.25" x14ac:dyDescent="0.25">
      <c r="B31" s="16" t="s">
        <v>14</v>
      </c>
      <c r="C31" s="16">
        <f t="shared" si="25"/>
        <v>8.14</v>
      </c>
      <c r="D31" s="25">
        <f>+$C31*'ТЭР нат ед'!D31</f>
        <v>0</v>
      </c>
      <c r="E31" s="25">
        <f>+$C31*'ТЭР нат ед'!E31</f>
        <v>0</v>
      </c>
      <c r="F31" s="25">
        <f>+$C31*'ТЭР нат ед'!F31</f>
        <v>0</v>
      </c>
      <c r="G31" s="25">
        <f>+$C31*'ТЭР нат ед'!G31</f>
        <v>0</v>
      </c>
      <c r="H31" s="25">
        <f>+$C31*'ТЭР нат ед'!H31</f>
        <v>0</v>
      </c>
      <c r="I31" s="25">
        <f>+$C31*'ТЭР нат ед'!I31</f>
        <v>0</v>
      </c>
      <c r="J31" s="25">
        <f>+$C31*'ТЭР нат ед'!J31</f>
        <v>0</v>
      </c>
      <c r="K31" s="25">
        <f>+$C31*'ТЭР нат ед'!K31</f>
        <v>0</v>
      </c>
      <c r="L31" s="25">
        <f>+$C31*'ТЭР нат ед'!L31</f>
        <v>0</v>
      </c>
      <c r="M31" s="25">
        <f>+$C31*'ТЭР нат ед'!M31</f>
        <v>0</v>
      </c>
      <c r="P31" s="16" t="str">
        <f t="shared" si="2"/>
        <v>Другие виды ископаемого топлива</v>
      </c>
      <c r="Q31" s="16">
        <f t="shared" si="26"/>
        <v>0.38200000000000001</v>
      </c>
      <c r="R31" s="15">
        <f t="shared" si="16"/>
        <v>0</v>
      </c>
      <c r="S31" s="15">
        <f t="shared" si="17"/>
        <v>0</v>
      </c>
      <c r="T31" s="15">
        <f t="shared" si="18"/>
        <v>0</v>
      </c>
      <c r="U31" s="15">
        <f t="shared" si="19"/>
        <v>0</v>
      </c>
      <c r="V31" s="15">
        <f t="shared" si="20"/>
        <v>0</v>
      </c>
      <c r="W31" s="15">
        <f t="shared" si="21"/>
        <v>0</v>
      </c>
      <c r="X31" s="15">
        <f t="shared" si="22"/>
        <v>0</v>
      </c>
      <c r="Y31" s="15">
        <f t="shared" si="23"/>
        <v>0</v>
      </c>
      <c r="Z31" s="15">
        <f t="shared" si="24"/>
        <v>0</v>
      </c>
      <c r="AA31" s="15">
        <f t="shared" si="24"/>
        <v>0</v>
      </c>
    </row>
    <row r="32" spans="2:27" ht="31.5" x14ac:dyDescent="0.25">
      <c r="B32" s="16" t="s">
        <v>15</v>
      </c>
      <c r="C32" s="16">
        <f t="shared" si="25"/>
        <v>8.14</v>
      </c>
      <c r="D32" s="25">
        <f>+$C32*'ТЭР нат ед'!D32</f>
        <v>0</v>
      </c>
      <c r="E32" s="25">
        <f>+$C32*'ТЭР нат ед'!E32</f>
        <v>0</v>
      </c>
      <c r="F32" s="25">
        <f>+$C32*'ТЭР нат ед'!F32</f>
        <v>0</v>
      </c>
      <c r="G32" s="25">
        <f>+$C32*'ТЭР нат ед'!G32</f>
        <v>0</v>
      </c>
      <c r="H32" s="25">
        <f>+$C32*'ТЭР нат ед'!H32</f>
        <v>0</v>
      </c>
      <c r="I32" s="25">
        <f>+$C32*'ТЭР нат ед'!I32</f>
        <v>0</v>
      </c>
      <c r="J32" s="25">
        <f>+$C32*'ТЭР нат ед'!J32</f>
        <v>0</v>
      </c>
      <c r="K32" s="25">
        <f>+$C32*'ТЭР нат ед'!K32</f>
        <v>0</v>
      </c>
      <c r="L32" s="25">
        <f>+$C32*'ТЭР нат ед'!L32</f>
        <v>0</v>
      </c>
      <c r="M32" s="25">
        <f>+$C32*'ТЭР нат ед'!M32</f>
        <v>0</v>
      </c>
      <c r="P32" s="16" t="str">
        <f t="shared" si="2"/>
        <v>Растительное топливо</v>
      </c>
      <c r="Q32" s="16">
        <f t="shared" si="26"/>
        <v>0.40300000000000002</v>
      </c>
      <c r="R32" s="15">
        <f t="shared" si="16"/>
        <v>0</v>
      </c>
      <c r="S32" s="15">
        <f t="shared" si="17"/>
        <v>0</v>
      </c>
      <c r="T32" s="15">
        <f t="shared" si="18"/>
        <v>0</v>
      </c>
      <c r="U32" s="15">
        <f t="shared" si="19"/>
        <v>0</v>
      </c>
      <c r="V32" s="15">
        <f t="shared" si="20"/>
        <v>0</v>
      </c>
      <c r="W32" s="15">
        <f t="shared" si="21"/>
        <v>0</v>
      </c>
      <c r="X32" s="15">
        <f t="shared" si="22"/>
        <v>0</v>
      </c>
      <c r="Y32" s="15">
        <f t="shared" si="23"/>
        <v>0</v>
      </c>
      <c r="Z32" s="15">
        <f t="shared" si="24"/>
        <v>0</v>
      </c>
      <c r="AA32" s="15">
        <f t="shared" si="24"/>
        <v>0</v>
      </c>
    </row>
    <row r="33" spans="2:27" x14ac:dyDescent="0.25">
      <c r="B33" s="16" t="s">
        <v>16</v>
      </c>
      <c r="C33" s="16">
        <f t="shared" si="25"/>
        <v>8.33</v>
      </c>
      <c r="D33" s="25">
        <f>+$C33*'ТЭР нат ед'!D33</f>
        <v>0</v>
      </c>
      <c r="E33" s="25">
        <f>+$C33*'ТЭР нат ед'!E33</f>
        <v>0</v>
      </c>
      <c r="F33" s="25">
        <f>+$C33*'ТЭР нат ед'!F33</f>
        <v>0</v>
      </c>
      <c r="G33" s="25">
        <f>+$C33*'ТЭР нат ед'!G33</f>
        <v>0</v>
      </c>
      <c r="H33" s="25">
        <f>+$C33*'ТЭР нат ед'!H33</f>
        <v>0</v>
      </c>
      <c r="I33" s="25">
        <f>+$C33*'ТЭР нат ед'!I33</f>
        <v>0</v>
      </c>
      <c r="J33" s="25">
        <f>+$C33*'ТЭР нат ед'!J33</f>
        <v>0</v>
      </c>
      <c r="K33" s="25">
        <f>+$C33*'ТЭР нат ед'!K33</f>
        <v>0</v>
      </c>
      <c r="L33" s="25">
        <f>+$C33*'ТЭР нат ед'!L33</f>
        <v>0</v>
      </c>
      <c r="M33" s="25">
        <f>+$C33*'ТЭР нат ед'!M33</f>
        <v>0</v>
      </c>
      <c r="P33" s="16" t="str">
        <f t="shared" si="2"/>
        <v>Биотопливо</v>
      </c>
      <c r="Q33" s="16">
        <f t="shared" si="26"/>
        <v>0.255</v>
      </c>
      <c r="R33" s="15">
        <f t="shared" si="16"/>
        <v>0</v>
      </c>
      <c r="S33" s="15">
        <f t="shared" si="17"/>
        <v>0</v>
      </c>
      <c r="T33" s="15">
        <f t="shared" si="18"/>
        <v>0</v>
      </c>
      <c r="U33" s="15">
        <f t="shared" si="19"/>
        <v>0</v>
      </c>
      <c r="V33" s="15">
        <f t="shared" si="20"/>
        <v>0</v>
      </c>
      <c r="W33" s="15">
        <f t="shared" si="21"/>
        <v>0</v>
      </c>
      <c r="X33" s="15">
        <f t="shared" si="22"/>
        <v>0</v>
      </c>
      <c r="Y33" s="15">
        <f t="shared" si="23"/>
        <v>0</v>
      </c>
      <c r="Z33" s="15">
        <f t="shared" si="24"/>
        <v>0</v>
      </c>
      <c r="AA33" s="15">
        <f t="shared" si="24"/>
        <v>0</v>
      </c>
    </row>
    <row r="34" spans="2:27" x14ac:dyDescent="0.25">
      <c r="B34" s="16" t="s">
        <v>17</v>
      </c>
      <c r="C34" s="16">
        <f t="shared" si="25"/>
        <v>8.14</v>
      </c>
      <c r="D34" s="25">
        <f>+$C34*'ТЭР нат ед'!D34</f>
        <v>0</v>
      </c>
      <c r="E34" s="25">
        <f>+$C34*'ТЭР нат ед'!E34</f>
        <v>0</v>
      </c>
      <c r="F34" s="25">
        <f>+$C34*'ТЭР нат ед'!F34</f>
        <v>0</v>
      </c>
      <c r="G34" s="25">
        <f>+$C34*'ТЭР нат ед'!G34</f>
        <v>0</v>
      </c>
      <c r="H34" s="25">
        <f>+$C34*'ТЭР нат ед'!H34</f>
        <v>0</v>
      </c>
      <c r="I34" s="25">
        <f>+$C34*'ТЭР нат ед'!I34</f>
        <v>0</v>
      </c>
      <c r="J34" s="25">
        <f>+$C34*'ТЭР нат ед'!J34</f>
        <v>0</v>
      </c>
      <c r="K34" s="25">
        <f>+$C34*'ТЭР нат ед'!K34</f>
        <v>0</v>
      </c>
      <c r="L34" s="25">
        <f>+$C34*'ТЭР нат ед'!L34</f>
        <v>0</v>
      </c>
      <c r="M34" s="25">
        <f>+$C34*'ТЭР нат ед'!M34</f>
        <v>0</v>
      </c>
      <c r="P34" s="16" t="str">
        <f t="shared" si="2"/>
        <v>Другая биомасса</v>
      </c>
      <c r="Q34" s="16">
        <f t="shared" si="26"/>
        <v>0</v>
      </c>
      <c r="R34" s="15">
        <f t="shared" si="16"/>
        <v>0</v>
      </c>
      <c r="S34" s="15">
        <f t="shared" si="17"/>
        <v>0</v>
      </c>
      <c r="T34" s="15">
        <f t="shared" si="18"/>
        <v>0</v>
      </c>
      <c r="U34" s="15">
        <f t="shared" si="19"/>
        <v>0</v>
      </c>
      <c r="V34" s="15">
        <f t="shared" si="20"/>
        <v>0</v>
      </c>
      <c r="W34" s="15">
        <f t="shared" si="21"/>
        <v>0</v>
      </c>
      <c r="X34" s="15">
        <f t="shared" si="22"/>
        <v>0</v>
      </c>
      <c r="Y34" s="15">
        <f t="shared" si="23"/>
        <v>0</v>
      </c>
      <c r="Z34" s="15">
        <f t="shared" si="24"/>
        <v>0</v>
      </c>
      <c r="AA34" s="15">
        <f t="shared" si="24"/>
        <v>0</v>
      </c>
    </row>
    <row r="35" spans="2:27" ht="31.5" x14ac:dyDescent="0.25">
      <c r="B35" s="16" t="s">
        <v>18</v>
      </c>
      <c r="C35" s="16">
        <f t="shared" si="25"/>
        <v>1.1599999999999999</v>
      </c>
      <c r="D35" s="25">
        <f>+$C35*'ТЭР нат ед'!D35</f>
        <v>0</v>
      </c>
      <c r="E35" s="25">
        <f>+$C35*'ТЭР нат ед'!E35</f>
        <v>0</v>
      </c>
      <c r="F35" s="25">
        <f>+$C35*'ТЭР нат ед'!F35</f>
        <v>0</v>
      </c>
      <c r="G35" s="25">
        <f>+$C35*'ТЭР нат ед'!G35</f>
        <v>0</v>
      </c>
      <c r="H35" s="25">
        <f>+$C35*'ТЭР нат ед'!H35</f>
        <v>0</v>
      </c>
      <c r="I35" s="25">
        <f>+$C35*'ТЭР нат ед'!I35</f>
        <v>0</v>
      </c>
      <c r="J35" s="25">
        <f>+$C35*'ТЭР нат ед'!J35</f>
        <v>0</v>
      </c>
      <c r="K35" s="25">
        <f>+$C35*'ТЭР нат ед'!K35</f>
        <v>0</v>
      </c>
      <c r="L35" s="25">
        <f>+$C35*'ТЭР нат ед'!L35</f>
        <v>0</v>
      </c>
      <c r="M35" s="25">
        <f>+$C35*'ТЭР нат ед'!M35</f>
        <v>0</v>
      </c>
      <c r="P35" s="16" t="str">
        <f t="shared" si="2"/>
        <v>Солнечная тепловая энергия</v>
      </c>
      <c r="Q35" s="16">
        <f t="shared" si="26"/>
        <v>0</v>
      </c>
      <c r="R35" s="15">
        <f t="shared" si="16"/>
        <v>0</v>
      </c>
      <c r="S35" s="15">
        <f t="shared" si="17"/>
        <v>0</v>
      </c>
      <c r="T35" s="15">
        <f t="shared" si="18"/>
        <v>0</v>
      </c>
      <c r="U35" s="15">
        <f t="shared" si="19"/>
        <v>0</v>
      </c>
      <c r="V35" s="15">
        <f t="shared" si="20"/>
        <v>0</v>
      </c>
      <c r="W35" s="15">
        <f t="shared" si="21"/>
        <v>0</v>
      </c>
      <c r="X35" s="15">
        <f t="shared" si="22"/>
        <v>0</v>
      </c>
      <c r="Y35" s="15">
        <f t="shared" si="23"/>
        <v>0</v>
      </c>
      <c r="Z35" s="15">
        <f t="shared" si="24"/>
        <v>0</v>
      </c>
      <c r="AA35" s="15">
        <f t="shared" si="24"/>
        <v>0</v>
      </c>
    </row>
    <row r="36" spans="2:27" x14ac:dyDescent="0.25">
      <c r="B36" s="16" t="s">
        <v>19</v>
      </c>
      <c r="C36" s="16">
        <f t="shared" si="25"/>
        <v>1.1599999999999999</v>
      </c>
      <c r="D36" s="25">
        <f>+$C36*'ТЭР нат ед'!D36</f>
        <v>0</v>
      </c>
      <c r="E36" s="25">
        <f>+$C36*'ТЭР нат ед'!E36</f>
        <v>0</v>
      </c>
      <c r="F36" s="25">
        <f>+$C36*'ТЭР нат ед'!F36</f>
        <v>0</v>
      </c>
      <c r="G36" s="25">
        <f>+$C36*'ТЭР нат ед'!G36</f>
        <v>0</v>
      </c>
      <c r="H36" s="25">
        <f>+$C36*'ТЭР нат ед'!H36</f>
        <v>0</v>
      </c>
      <c r="I36" s="25">
        <f>+$C36*'ТЭР нат ед'!I36</f>
        <v>0</v>
      </c>
      <c r="J36" s="25">
        <f>+$C36*'ТЭР нат ед'!J36</f>
        <v>0</v>
      </c>
      <c r="K36" s="25">
        <f>+$C36*'ТЭР нат ед'!K36</f>
        <v>0</v>
      </c>
      <c r="L36" s="25">
        <f>+$C36*'ТЭР нат ед'!L36</f>
        <v>0</v>
      </c>
      <c r="M36" s="25">
        <f>+$C36*'ТЭР нат ед'!M36</f>
        <v>0</v>
      </c>
      <c r="P36" s="16" t="str">
        <f t="shared" si="2"/>
        <v>Геотермальная</v>
      </c>
      <c r="Q36" s="16">
        <f t="shared" si="26"/>
        <v>0</v>
      </c>
      <c r="R36" s="15">
        <f t="shared" si="16"/>
        <v>0</v>
      </c>
      <c r="S36" s="15">
        <f t="shared" si="17"/>
        <v>0</v>
      </c>
      <c r="T36" s="15">
        <f t="shared" si="18"/>
        <v>0</v>
      </c>
      <c r="U36" s="15">
        <f t="shared" si="19"/>
        <v>0</v>
      </c>
      <c r="V36" s="15">
        <f t="shared" si="20"/>
        <v>0</v>
      </c>
      <c r="W36" s="15">
        <f t="shared" si="21"/>
        <v>0</v>
      </c>
      <c r="X36" s="15">
        <f t="shared" si="22"/>
        <v>0</v>
      </c>
      <c r="Y36" s="15">
        <f t="shared" si="23"/>
        <v>0</v>
      </c>
      <c r="Z36" s="15">
        <f t="shared" si="24"/>
        <v>0</v>
      </c>
      <c r="AA36" s="15">
        <f t="shared" si="24"/>
        <v>0</v>
      </c>
    </row>
    <row r="37" spans="2:27" x14ac:dyDescent="0.25">
      <c r="B37" s="12" t="s">
        <v>20</v>
      </c>
      <c r="C37" s="16"/>
      <c r="D37" s="13">
        <f t="shared" ref="D37:I37" si="27">SUM(D22:D36)</f>
        <v>0</v>
      </c>
      <c r="E37" s="13">
        <f t="shared" si="27"/>
        <v>0</v>
      </c>
      <c r="F37" s="13">
        <f t="shared" si="27"/>
        <v>0</v>
      </c>
      <c r="G37" s="13">
        <f t="shared" si="27"/>
        <v>0</v>
      </c>
      <c r="H37" s="13">
        <f t="shared" si="27"/>
        <v>0</v>
      </c>
      <c r="I37" s="13">
        <f t="shared" si="27"/>
        <v>0</v>
      </c>
      <c r="J37" s="13">
        <f>SUM(J22:J36)</f>
        <v>0</v>
      </c>
      <c r="K37" s="13">
        <f>SUM(K22:K36)</f>
        <v>0</v>
      </c>
      <c r="L37" s="13">
        <f t="shared" ref="L37:M37" si="28">SUM(L22:L36)</f>
        <v>0</v>
      </c>
      <c r="M37" s="13">
        <f t="shared" si="28"/>
        <v>0</v>
      </c>
      <c r="P37" s="12" t="str">
        <f t="shared" si="2"/>
        <v>Итог</v>
      </c>
      <c r="Q37" s="16"/>
      <c r="R37" s="15">
        <f>SUM(R22:R36)</f>
        <v>0</v>
      </c>
      <c r="S37" s="15">
        <f t="shared" ref="S37:Y37" si="29">SUM(S22:S36)</f>
        <v>0</v>
      </c>
      <c r="T37" s="15">
        <f t="shared" si="29"/>
        <v>0</v>
      </c>
      <c r="U37" s="15">
        <f t="shared" si="29"/>
        <v>0</v>
      </c>
      <c r="V37" s="15">
        <f t="shared" si="29"/>
        <v>0</v>
      </c>
      <c r="W37" s="15">
        <f t="shared" si="29"/>
        <v>0</v>
      </c>
      <c r="X37" s="15">
        <f t="shared" si="29"/>
        <v>0</v>
      </c>
      <c r="Y37" s="15">
        <f t="shared" si="29"/>
        <v>0</v>
      </c>
      <c r="Z37" s="15">
        <f t="shared" ref="Z37:AA37" si="30">SUM(Z22:Z36)</f>
        <v>0</v>
      </c>
      <c r="AA37" s="15">
        <f t="shared" si="30"/>
        <v>0</v>
      </c>
    </row>
    <row r="38" spans="2:27" x14ac:dyDescent="0.25">
      <c r="B38" s="9" t="s">
        <v>22</v>
      </c>
      <c r="C38" s="44"/>
      <c r="D38" s="25">
        <f>+$C38*'ТЭР нат ед'!D38</f>
        <v>0</v>
      </c>
      <c r="E38" s="25">
        <f>+$C38*'ТЭР нат ед'!E38</f>
        <v>0</v>
      </c>
      <c r="F38" s="25">
        <f>+$C38*'ТЭР нат ед'!F38</f>
        <v>0</v>
      </c>
      <c r="G38" s="25">
        <f>+$C38*'ТЭР нат ед'!G38</f>
        <v>0</v>
      </c>
      <c r="H38" s="25">
        <f>+$C38*'ТЭР нат ед'!H38</f>
        <v>0</v>
      </c>
      <c r="I38" s="25">
        <f>+$C38*'ТЭР нат ед'!I38</f>
        <v>0</v>
      </c>
      <c r="J38" s="25">
        <f>+$C38*'ТЭР нат ед'!J38</f>
        <v>0</v>
      </c>
      <c r="K38" s="25">
        <f>+$C38*'ТЭР нат ед'!K38</f>
        <v>0</v>
      </c>
      <c r="L38" s="25">
        <f>+$C38*'ТЭР нат ед'!L38</f>
        <v>0</v>
      </c>
      <c r="M38" s="25">
        <f>+$C38*'ТЭР нат ед'!M38</f>
        <v>0</v>
      </c>
      <c r="P38" s="9" t="str">
        <f t="shared" si="2"/>
        <v>Жилые здания</v>
      </c>
      <c r="Q38" s="44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2:27" x14ac:dyDescent="0.25">
      <c r="B39" s="12" t="s">
        <v>5</v>
      </c>
      <c r="C39" s="16">
        <f>+C22</f>
        <v>1</v>
      </c>
      <c r="D39" s="25">
        <f>+$C39*'ТЭР нат ед'!D39</f>
        <v>0</v>
      </c>
      <c r="E39" s="25">
        <f>+$C39*'ТЭР нат ед'!E39</f>
        <v>0</v>
      </c>
      <c r="F39" s="25">
        <f>+$C39*'ТЭР нат ед'!F39</f>
        <v>0</v>
      </c>
      <c r="G39" s="25">
        <f>+$C39*'ТЭР нат ед'!G39</f>
        <v>0</v>
      </c>
      <c r="H39" s="25">
        <f>+$C39*'ТЭР нат ед'!H39</f>
        <v>0</v>
      </c>
      <c r="I39" s="25">
        <f>+$C39*'ТЭР нат ед'!I39</f>
        <v>0</v>
      </c>
      <c r="J39" s="25">
        <f>+$C39*'ТЭР нат ед'!J39</f>
        <v>0</v>
      </c>
      <c r="K39" s="25">
        <f>+$C39*'ТЭР нат ед'!K39</f>
        <v>0</v>
      </c>
      <c r="L39" s="25">
        <f>+$C39*'ТЭР нат ед'!L39</f>
        <v>0</v>
      </c>
      <c r="M39" s="25">
        <f>+$C39*'ТЭР нат ед'!M39</f>
        <v>0</v>
      </c>
      <c r="P39" s="12" t="str">
        <f t="shared" si="2"/>
        <v>Электричество</v>
      </c>
      <c r="Q39" s="16">
        <f>+Q22</f>
        <v>0.88200000000000001</v>
      </c>
      <c r="R39" s="15">
        <f t="shared" ref="R39:R53" si="31">+D39*$Q39</f>
        <v>0</v>
      </c>
      <c r="S39" s="15">
        <f t="shared" ref="S39:S53" si="32">+E39*$Q39</f>
        <v>0</v>
      </c>
      <c r="T39" s="15">
        <f t="shared" ref="T39:T53" si="33">+F39*$Q39</f>
        <v>0</v>
      </c>
      <c r="U39" s="15">
        <f t="shared" ref="U39:U53" si="34">+G39*$Q39</f>
        <v>0</v>
      </c>
      <c r="V39" s="15">
        <f t="shared" ref="V39:V53" si="35">+H39*$Q39</f>
        <v>0</v>
      </c>
      <c r="W39" s="15">
        <f t="shared" ref="W39:W53" si="36">+I39*$Q39</f>
        <v>0</v>
      </c>
      <c r="X39" s="15">
        <f t="shared" ref="X39:X53" si="37">+J39*$Q39</f>
        <v>0</v>
      </c>
      <c r="Y39" s="15">
        <f t="shared" ref="Y39:Y53" si="38">+K39*$Q39</f>
        <v>0</v>
      </c>
      <c r="Z39" s="15">
        <f t="shared" ref="Z39:AA53" si="39">+L39*$Q39</f>
        <v>0</v>
      </c>
      <c r="AA39" s="15">
        <f t="shared" si="39"/>
        <v>0</v>
      </c>
    </row>
    <row r="40" spans="2:27" x14ac:dyDescent="0.25">
      <c r="B40" s="12" t="s">
        <v>6</v>
      </c>
      <c r="C40" s="16">
        <f t="shared" ref="C40:C53" si="40">+C23</f>
        <v>1.1599999999999999</v>
      </c>
      <c r="D40" s="25">
        <f>+$C40*'ТЭР нат ед'!D40</f>
        <v>0</v>
      </c>
      <c r="E40" s="25">
        <f>+$C40*'ТЭР нат ед'!E40</f>
        <v>0</v>
      </c>
      <c r="F40" s="25">
        <f>+$C40*'ТЭР нат ед'!F40</f>
        <v>0</v>
      </c>
      <c r="G40" s="25">
        <f>+$C40*'ТЭР нат ед'!G40</f>
        <v>0</v>
      </c>
      <c r="H40" s="25">
        <f>+$C40*'ТЭР нат ед'!H40</f>
        <v>0</v>
      </c>
      <c r="I40" s="25">
        <f>+$C40*'ТЭР нат ед'!I40</f>
        <v>0</v>
      </c>
      <c r="J40" s="25">
        <f>+$C40*'ТЭР нат ед'!J40</f>
        <v>0</v>
      </c>
      <c r="K40" s="25">
        <f>+$C40*'ТЭР нат ед'!K40</f>
        <v>0</v>
      </c>
      <c r="L40" s="25">
        <f>+$C40*'ТЭР нат ед'!L40</f>
        <v>0</v>
      </c>
      <c r="M40" s="25">
        <f>+$C40*'ТЭР нат ед'!M40</f>
        <v>0</v>
      </c>
      <c r="P40" s="12" t="str">
        <f t="shared" si="2"/>
        <v>Тепло</v>
      </c>
      <c r="Q40" s="16">
        <f t="shared" ref="Q40:Q53" si="41">+Q23</f>
        <v>0.26070888990876279</v>
      </c>
      <c r="R40" s="15">
        <f t="shared" si="31"/>
        <v>0</v>
      </c>
      <c r="S40" s="15">
        <f t="shared" si="32"/>
        <v>0</v>
      </c>
      <c r="T40" s="15">
        <f t="shared" si="33"/>
        <v>0</v>
      </c>
      <c r="U40" s="15">
        <f t="shared" si="34"/>
        <v>0</v>
      </c>
      <c r="V40" s="15">
        <f t="shared" si="35"/>
        <v>0</v>
      </c>
      <c r="W40" s="15">
        <f t="shared" si="36"/>
        <v>0</v>
      </c>
      <c r="X40" s="15">
        <f t="shared" si="37"/>
        <v>0</v>
      </c>
      <c r="Y40" s="15">
        <f t="shared" si="38"/>
        <v>0</v>
      </c>
      <c r="Z40" s="15">
        <f t="shared" si="39"/>
        <v>0</v>
      </c>
      <c r="AA40" s="15">
        <f t="shared" si="39"/>
        <v>0</v>
      </c>
    </row>
    <row r="41" spans="2:27" x14ac:dyDescent="0.25">
      <c r="B41" s="16" t="s">
        <v>7</v>
      </c>
      <c r="C41" s="16">
        <f t="shared" si="40"/>
        <v>9.2799999999999994</v>
      </c>
      <c r="D41" s="25">
        <f>+$C41*'ТЭР нат ед'!D41</f>
        <v>0</v>
      </c>
      <c r="E41" s="25">
        <f>+$C41*'ТЭР нат ед'!E41</f>
        <v>0</v>
      </c>
      <c r="F41" s="25">
        <f>+$C41*'ТЭР нат ед'!F41</f>
        <v>0</v>
      </c>
      <c r="G41" s="25">
        <f>+$C41*'ТЭР нат ед'!G41</f>
        <v>0</v>
      </c>
      <c r="H41" s="25">
        <f>+$C41*'ТЭР нат ед'!H41</f>
        <v>0</v>
      </c>
      <c r="I41" s="25">
        <f>+$C41*'ТЭР нат ед'!I41</f>
        <v>0</v>
      </c>
      <c r="J41" s="25">
        <f>+$C41*'ТЭР нат ед'!J41</f>
        <v>0</v>
      </c>
      <c r="K41" s="25">
        <f>+$C41*'ТЭР нат ед'!K41</f>
        <v>0</v>
      </c>
      <c r="L41" s="25">
        <f>+$C41*'ТЭР нат ед'!L41</f>
        <v>0</v>
      </c>
      <c r="M41" s="25">
        <f>+$C41*'ТЭР нат ед'!M41</f>
        <v>0</v>
      </c>
      <c r="P41" s="16" t="str">
        <f t="shared" si="2"/>
        <v>Природный газ</v>
      </c>
      <c r="Q41" s="16">
        <f t="shared" si="41"/>
        <v>0.20200000000000001</v>
      </c>
      <c r="R41" s="15">
        <f t="shared" si="31"/>
        <v>0</v>
      </c>
      <c r="S41" s="15">
        <f t="shared" si="32"/>
        <v>0</v>
      </c>
      <c r="T41" s="15">
        <f t="shared" si="33"/>
        <v>0</v>
      </c>
      <c r="U41" s="15">
        <f t="shared" si="34"/>
        <v>0</v>
      </c>
      <c r="V41" s="15">
        <f t="shared" si="35"/>
        <v>0</v>
      </c>
      <c r="W41" s="15">
        <f t="shared" si="36"/>
        <v>0</v>
      </c>
      <c r="X41" s="15">
        <f t="shared" si="37"/>
        <v>0</v>
      </c>
      <c r="Y41" s="15">
        <f t="shared" si="38"/>
        <v>0</v>
      </c>
      <c r="Z41" s="15">
        <f t="shared" si="39"/>
        <v>0</v>
      </c>
      <c r="AA41" s="15">
        <f t="shared" si="39"/>
        <v>0</v>
      </c>
    </row>
    <row r="42" spans="2:27" x14ac:dyDescent="0.25">
      <c r="B42" s="16" t="s">
        <v>8</v>
      </c>
      <c r="C42" s="16">
        <f t="shared" si="40"/>
        <v>12.78</v>
      </c>
      <c r="D42" s="25">
        <f>+$C42*'ТЭР нат ед'!D42</f>
        <v>0</v>
      </c>
      <c r="E42" s="25">
        <f>+$C42*'ТЭР нат ед'!E42</f>
        <v>0</v>
      </c>
      <c r="F42" s="25">
        <f>+$C42*'ТЭР нат ед'!F42</f>
        <v>0</v>
      </c>
      <c r="G42" s="25">
        <f>+$C42*'ТЭР нат ед'!G42</f>
        <v>0</v>
      </c>
      <c r="H42" s="25">
        <f>+$C42*'ТЭР нат ед'!H42</f>
        <v>0</v>
      </c>
      <c r="I42" s="25">
        <f>+$C42*'ТЭР нат ед'!I42</f>
        <v>0</v>
      </c>
      <c r="J42" s="25">
        <f>+$C42*'ТЭР нат ед'!J42</f>
        <v>0</v>
      </c>
      <c r="K42" s="25">
        <f>+$C42*'ТЭР нат ед'!K42</f>
        <v>0</v>
      </c>
      <c r="L42" s="25">
        <f>+$C42*'ТЭР нат ед'!L42</f>
        <v>0</v>
      </c>
      <c r="M42" s="25">
        <f>+$C42*'ТЭР нат ед'!M42</f>
        <v>0</v>
      </c>
      <c r="P42" s="16" t="str">
        <f t="shared" si="2"/>
        <v>Сжиженный газ</v>
      </c>
      <c r="Q42" s="16">
        <f t="shared" si="41"/>
        <v>0.22700000000000001</v>
      </c>
      <c r="R42" s="15">
        <f t="shared" si="31"/>
        <v>0</v>
      </c>
      <c r="S42" s="15">
        <f t="shared" si="32"/>
        <v>0</v>
      </c>
      <c r="T42" s="15">
        <f t="shared" si="33"/>
        <v>0</v>
      </c>
      <c r="U42" s="15">
        <f t="shared" si="34"/>
        <v>0</v>
      </c>
      <c r="V42" s="15">
        <f t="shared" si="35"/>
        <v>0</v>
      </c>
      <c r="W42" s="15">
        <f t="shared" si="36"/>
        <v>0</v>
      </c>
      <c r="X42" s="15">
        <f t="shared" si="37"/>
        <v>0</v>
      </c>
      <c r="Y42" s="15">
        <f t="shared" si="38"/>
        <v>0</v>
      </c>
      <c r="Z42" s="15">
        <f t="shared" si="39"/>
        <v>0</v>
      </c>
      <c r="AA42" s="15">
        <f t="shared" si="39"/>
        <v>0</v>
      </c>
    </row>
    <row r="43" spans="2:27" x14ac:dyDescent="0.25">
      <c r="B43" s="16" t="s">
        <v>9</v>
      </c>
      <c r="C43" s="16">
        <f t="shared" si="40"/>
        <v>11.15</v>
      </c>
      <c r="D43" s="25">
        <f>+$C43*'ТЭР нат ед'!D43</f>
        <v>0</v>
      </c>
      <c r="E43" s="25">
        <f>+$C43*'ТЭР нат ед'!E43</f>
        <v>0</v>
      </c>
      <c r="F43" s="25">
        <f>+$C43*'ТЭР нат ед'!F43</f>
        <v>0</v>
      </c>
      <c r="G43" s="25">
        <f>+$C43*'ТЭР нат ед'!G43</f>
        <v>0</v>
      </c>
      <c r="H43" s="25">
        <f>+$C43*'ТЭР нат ед'!H43</f>
        <v>0</v>
      </c>
      <c r="I43" s="25">
        <f>+$C43*'ТЭР нат ед'!I43</f>
        <v>0</v>
      </c>
      <c r="J43" s="25">
        <f>+$C43*'ТЭР нат ед'!J43</f>
        <v>0</v>
      </c>
      <c r="K43" s="25">
        <f>+$C43*'ТЭР нат ед'!K43</f>
        <v>0</v>
      </c>
      <c r="L43" s="25">
        <f>+$C43*'ТЭР нат ед'!L43</f>
        <v>0</v>
      </c>
      <c r="M43" s="25">
        <f>+$C43*'ТЭР нат ед'!M43</f>
        <v>0</v>
      </c>
      <c r="P43" s="16" t="str">
        <f t="shared" si="2"/>
        <v>Мазут</v>
      </c>
      <c r="Q43" s="16">
        <f t="shared" si="41"/>
        <v>0.26700000000000002</v>
      </c>
      <c r="R43" s="15">
        <f t="shared" si="31"/>
        <v>0</v>
      </c>
      <c r="S43" s="15">
        <f t="shared" si="32"/>
        <v>0</v>
      </c>
      <c r="T43" s="15">
        <f t="shared" si="33"/>
        <v>0</v>
      </c>
      <c r="U43" s="15">
        <f t="shared" si="34"/>
        <v>0</v>
      </c>
      <c r="V43" s="15">
        <f t="shared" si="35"/>
        <v>0</v>
      </c>
      <c r="W43" s="15">
        <f t="shared" si="36"/>
        <v>0</v>
      </c>
      <c r="X43" s="15">
        <f t="shared" si="37"/>
        <v>0</v>
      </c>
      <c r="Y43" s="15">
        <f t="shared" si="38"/>
        <v>0</v>
      </c>
      <c r="Z43" s="15">
        <f t="shared" si="39"/>
        <v>0</v>
      </c>
      <c r="AA43" s="15">
        <f t="shared" si="39"/>
        <v>0</v>
      </c>
    </row>
    <row r="44" spans="2:27" x14ac:dyDescent="0.25">
      <c r="B44" s="16" t="s">
        <v>10</v>
      </c>
      <c r="C44" s="16">
        <f t="shared" si="40"/>
        <v>11.8</v>
      </c>
      <c r="D44" s="25">
        <f>+$C44*'ТЭР нат ед'!D44</f>
        <v>0</v>
      </c>
      <c r="E44" s="25">
        <f>+$C44*'ТЭР нат ед'!E44</f>
        <v>0</v>
      </c>
      <c r="F44" s="25">
        <f>+$C44*'ТЭР нат ед'!F44</f>
        <v>0</v>
      </c>
      <c r="G44" s="25">
        <f>+$C44*'ТЭР нат ед'!G44</f>
        <v>0</v>
      </c>
      <c r="H44" s="25">
        <f>+$C44*'ТЭР нат ед'!H44</f>
        <v>0</v>
      </c>
      <c r="I44" s="25">
        <f>+$C44*'ТЭР нат ед'!I44</f>
        <v>0</v>
      </c>
      <c r="J44" s="25">
        <f>+$C44*'ТЭР нат ед'!J44</f>
        <v>0</v>
      </c>
      <c r="K44" s="25">
        <f>+$C44*'ТЭР нат ед'!K44</f>
        <v>0</v>
      </c>
      <c r="L44" s="25">
        <f>+$C44*'ТЭР нат ед'!L44</f>
        <v>0</v>
      </c>
      <c r="M44" s="25">
        <f>+$C44*'ТЭР нат ед'!M44</f>
        <v>0</v>
      </c>
      <c r="P44" s="16" t="str">
        <f t="shared" si="2"/>
        <v>Дизель</v>
      </c>
      <c r="Q44" s="16">
        <f t="shared" si="41"/>
        <v>0.26700000000000002</v>
      </c>
      <c r="R44" s="15">
        <f t="shared" si="31"/>
        <v>0</v>
      </c>
      <c r="S44" s="15">
        <f t="shared" si="32"/>
        <v>0</v>
      </c>
      <c r="T44" s="15">
        <f t="shared" si="33"/>
        <v>0</v>
      </c>
      <c r="U44" s="15">
        <f t="shared" si="34"/>
        <v>0</v>
      </c>
      <c r="V44" s="15">
        <f t="shared" si="35"/>
        <v>0</v>
      </c>
      <c r="W44" s="15">
        <f t="shared" si="36"/>
        <v>0</v>
      </c>
      <c r="X44" s="15">
        <f t="shared" si="37"/>
        <v>0</v>
      </c>
      <c r="Y44" s="15">
        <f t="shared" si="38"/>
        <v>0</v>
      </c>
      <c r="Z44" s="15">
        <f t="shared" si="39"/>
        <v>0</v>
      </c>
      <c r="AA44" s="15">
        <f t="shared" si="39"/>
        <v>0</v>
      </c>
    </row>
    <row r="45" spans="2:27" x14ac:dyDescent="0.25">
      <c r="B45" s="16" t="s">
        <v>11</v>
      </c>
      <c r="C45" s="16">
        <f t="shared" si="40"/>
        <v>12.13</v>
      </c>
      <c r="D45" s="25">
        <f>+$C45*'ТЭР нат ед'!D45</f>
        <v>0</v>
      </c>
      <c r="E45" s="25">
        <f>+$C45*'ТЭР нат ед'!E45</f>
        <v>0</v>
      </c>
      <c r="F45" s="25">
        <f>+$C45*'ТЭР нат ед'!F45</f>
        <v>0</v>
      </c>
      <c r="G45" s="25">
        <f>+$C45*'ТЭР нат ед'!G45</f>
        <v>0</v>
      </c>
      <c r="H45" s="25">
        <f>+$C45*'ТЭР нат ед'!H45</f>
        <v>0</v>
      </c>
      <c r="I45" s="25">
        <f>+$C45*'ТЭР нат ед'!I45</f>
        <v>0</v>
      </c>
      <c r="J45" s="25">
        <f>+$C45*'ТЭР нат ед'!J45</f>
        <v>0</v>
      </c>
      <c r="K45" s="25">
        <f>+$C45*'ТЭР нат ед'!K45</f>
        <v>0</v>
      </c>
      <c r="L45" s="25">
        <f>+$C45*'ТЭР нат ед'!L45</f>
        <v>0</v>
      </c>
      <c r="M45" s="25">
        <f>+$C45*'ТЭР нат ед'!M45</f>
        <v>0</v>
      </c>
      <c r="P45" s="16" t="str">
        <f t="shared" si="2"/>
        <v>Бензин</v>
      </c>
      <c r="Q45" s="16">
        <f t="shared" si="41"/>
        <v>0.249</v>
      </c>
      <c r="R45" s="15">
        <f t="shared" si="31"/>
        <v>0</v>
      </c>
      <c r="S45" s="15">
        <f t="shared" si="32"/>
        <v>0</v>
      </c>
      <c r="T45" s="15">
        <f t="shared" si="33"/>
        <v>0</v>
      </c>
      <c r="U45" s="15">
        <f t="shared" si="34"/>
        <v>0</v>
      </c>
      <c r="V45" s="15">
        <f t="shared" si="35"/>
        <v>0</v>
      </c>
      <c r="W45" s="15">
        <f t="shared" si="36"/>
        <v>0</v>
      </c>
      <c r="X45" s="15">
        <f t="shared" si="37"/>
        <v>0</v>
      </c>
      <c r="Y45" s="15">
        <f t="shared" si="38"/>
        <v>0</v>
      </c>
      <c r="Z45" s="15">
        <f t="shared" si="39"/>
        <v>0</v>
      </c>
      <c r="AA45" s="15">
        <f t="shared" si="39"/>
        <v>0</v>
      </c>
    </row>
    <row r="46" spans="2:27" x14ac:dyDescent="0.25">
      <c r="B46" s="16" t="s">
        <v>12</v>
      </c>
      <c r="C46" s="16">
        <f t="shared" si="40"/>
        <v>0</v>
      </c>
      <c r="D46" s="25">
        <f>+$C46*'ТЭР нат ед'!D46</f>
        <v>0</v>
      </c>
      <c r="E46" s="25">
        <f>+$C46*'ТЭР нат ед'!E46</f>
        <v>0</v>
      </c>
      <c r="F46" s="25">
        <f>+$C46*'ТЭР нат ед'!F46</f>
        <v>0</v>
      </c>
      <c r="G46" s="25">
        <f>+$C46*'ТЭР нат ед'!G46</f>
        <v>0</v>
      </c>
      <c r="H46" s="25">
        <f>+$C46*'ТЭР нат ед'!H46</f>
        <v>0</v>
      </c>
      <c r="I46" s="25">
        <f>+$C46*'ТЭР нат ед'!I46</f>
        <v>0</v>
      </c>
      <c r="J46" s="25">
        <f>+$C46*'ТЭР нат ед'!J46</f>
        <v>0</v>
      </c>
      <c r="K46" s="25">
        <f>+$C46*'ТЭР нат ед'!K46</f>
        <v>0</v>
      </c>
      <c r="L46" s="25">
        <f>+$C46*'ТЭР нат ед'!L46</f>
        <v>0</v>
      </c>
      <c r="M46" s="25">
        <f>+$C46*'ТЭР нат ед'!M46</f>
        <v>0</v>
      </c>
      <c r="P46" s="16" t="str">
        <f t="shared" si="2"/>
        <v>Лигнит</v>
      </c>
      <c r="Q46" s="16">
        <f t="shared" si="41"/>
        <v>0</v>
      </c>
      <c r="R46" s="15">
        <f t="shared" si="31"/>
        <v>0</v>
      </c>
      <c r="S46" s="15">
        <f t="shared" si="32"/>
        <v>0</v>
      </c>
      <c r="T46" s="15">
        <f t="shared" si="33"/>
        <v>0</v>
      </c>
      <c r="U46" s="15">
        <f t="shared" si="34"/>
        <v>0</v>
      </c>
      <c r="V46" s="15">
        <f t="shared" si="35"/>
        <v>0</v>
      </c>
      <c r="W46" s="15">
        <f t="shared" si="36"/>
        <v>0</v>
      </c>
      <c r="X46" s="15">
        <f t="shared" si="37"/>
        <v>0</v>
      </c>
      <c r="Y46" s="15">
        <f t="shared" si="38"/>
        <v>0</v>
      </c>
      <c r="Z46" s="15">
        <f t="shared" si="39"/>
        <v>0</v>
      </c>
      <c r="AA46" s="15">
        <f t="shared" si="39"/>
        <v>0</v>
      </c>
    </row>
    <row r="47" spans="2:27" x14ac:dyDescent="0.25">
      <c r="B47" s="16" t="s">
        <v>13</v>
      </c>
      <c r="C47" s="16">
        <f t="shared" si="40"/>
        <v>6.51</v>
      </c>
      <c r="D47" s="25">
        <f>+$C47*'ТЭР нат ед'!D47</f>
        <v>0</v>
      </c>
      <c r="E47" s="25">
        <f>+$C47*'ТЭР нат ед'!E47</f>
        <v>0</v>
      </c>
      <c r="F47" s="25">
        <f>+$C47*'ТЭР нат ед'!F47</f>
        <v>0</v>
      </c>
      <c r="G47" s="25">
        <f>+$C47*'ТЭР нат ед'!G47</f>
        <v>0</v>
      </c>
      <c r="H47" s="25">
        <f>+$C47*'ТЭР нат ед'!H47</f>
        <v>0</v>
      </c>
      <c r="I47" s="25">
        <f>+$C47*'ТЭР нат ед'!I47</f>
        <v>0</v>
      </c>
      <c r="J47" s="25">
        <f>+$C47*'ТЭР нат ед'!J47</f>
        <v>0</v>
      </c>
      <c r="K47" s="25">
        <f>+$C47*'ТЭР нат ед'!K47</f>
        <v>0</v>
      </c>
      <c r="L47" s="25">
        <f>+$C47*'ТЭР нат ед'!L47</f>
        <v>0</v>
      </c>
      <c r="M47" s="25">
        <f>+$C47*'ТЭР нат ед'!M47</f>
        <v>0</v>
      </c>
      <c r="P47" s="16" t="str">
        <f t="shared" si="2"/>
        <v>Уголь</v>
      </c>
      <c r="Q47" s="16">
        <f t="shared" si="41"/>
        <v>0.35399999999999998</v>
      </c>
      <c r="R47" s="15">
        <f t="shared" si="31"/>
        <v>0</v>
      </c>
      <c r="S47" s="15">
        <f t="shared" si="32"/>
        <v>0</v>
      </c>
      <c r="T47" s="15">
        <f t="shared" si="33"/>
        <v>0</v>
      </c>
      <c r="U47" s="15">
        <f t="shared" si="34"/>
        <v>0</v>
      </c>
      <c r="V47" s="15">
        <f t="shared" si="35"/>
        <v>0</v>
      </c>
      <c r="W47" s="15">
        <f t="shared" si="36"/>
        <v>0</v>
      </c>
      <c r="X47" s="15">
        <f t="shared" si="37"/>
        <v>0</v>
      </c>
      <c r="Y47" s="15">
        <f t="shared" si="38"/>
        <v>0</v>
      </c>
      <c r="Z47" s="15">
        <f t="shared" si="39"/>
        <v>0</v>
      </c>
      <c r="AA47" s="15">
        <f t="shared" si="39"/>
        <v>0</v>
      </c>
    </row>
    <row r="48" spans="2:27" ht="47.25" x14ac:dyDescent="0.25">
      <c r="B48" s="16" t="s">
        <v>14</v>
      </c>
      <c r="C48" s="16">
        <f t="shared" si="40"/>
        <v>8.14</v>
      </c>
      <c r="D48" s="25">
        <f>+$C48*'ТЭР нат ед'!D48</f>
        <v>0</v>
      </c>
      <c r="E48" s="25">
        <f>+$C48*'ТЭР нат ед'!E48</f>
        <v>0</v>
      </c>
      <c r="F48" s="25">
        <f>+$C48*'ТЭР нат ед'!F48</f>
        <v>0</v>
      </c>
      <c r="G48" s="25">
        <f>+$C48*'ТЭР нат ед'!G48</f>
        <v>0</v>
      </c>
      <c r="H48" s="25">
        <f>+$C48*'ТЭР нат ед'!H48</f>
        <v>0</v>
      </c>
      <c r="I48" s="25">
        <f>+$C48*'ТЭР нат ед'!I48</f>
        <v>0</v>
      </c>
      <c r="J48" s="25">
        <f>+$C48*'ТЭР нат ед'!J48</f>
        <v>0</v>
      </c>
      <c r="K48" s="25">
        <f>+$C48*'ТЭР нат ед'!K48</f>
        <v>0</v>
      </c>
      <c r="L48" s="25">
        <f>+$C48*'ТЭР нат ед'!L48</f>
        <v>0</v>
      </c>
      <c r="M48" s="25">
        <f>+$C48*'ТЭР нат ед'!M48</f>
        <v>0</v>
      </c>
      <c r="P48" s="16" t="str">
        <f t="shared" si="2"/>
        <v>Другие виды ископаемого топлива</v>
      </c>
      <c r="Q48" s="16">
        <f t="shared" si="41"/>
        <v>0.38200000000000001</v>
      </c>
      <c r="R48" s="15">
        <f t="shared" si="31"/>
        <v>0</v>
      </c>
      <c r="S48" s="15">
        <f t="shared" si="32"/>
        <v>0</v>
      </c>
      <c r="T48" s="15">
        <f t="shared" si="33"/>
        <v>0</v>
      </c>
      <c r="U48" s="15">
        <f t="shared" si="34"/>
        <v>0</v>
      </c>
      <c r="V48" s="15">
        <f t="shared" si="35"/>
        <v>0</v>
      </c>
      <c r="W48" s="15">
        <f t="shared" si="36"/>
        <v>0</v>
      </c>
      <c r="X48" s="15">
        <f t="shared" si="37"/>
        <v>0</v>
      </c>
      <c r="Y48" s="15">
        <f t="shared" si="38"/>
        <v>0</v>
      </c>
      <c r="Z48" s="15">
        <f t="shared" si="39"/>
        <v>0</v>
      </c>
      <c r="AA48" s="15">
        <f t="shared" si="39"/>
        <v>0</v>
      </c>
    </row>
    <row r="49" spans="2:27" ht="31.5" x14ac:dyDescent="0.25">
      <c r="B49" s="16" t="s">
        <v>15</v>
      </c>
      <c r="C49" s="16">
        <f t="shared" si="40"/>
        <v>8.14</v>
      </c>
      <c r="D49" s="25">
        <f>+$C49*'ТЭР нат ед'!D49</f>
        <v>0</v>
      </c>
      <c r="E49" s="25">
        <f>+$C49*'ТЭР нат ед'!E49</f>
        <v>0</v>
      </c>
      <c r="F49" s="25">
        <f>+$C49*'ТЭР нат ед'!F49</f>
        <v>0</v>
      </c>
      <c r="G49" s="25">
        <f>+$C49*'ТЭР нат ед'!G49</f>
        <v>0</v>
      </c>
      <c r="H49" s="25">
        <f>+$C49*'ТЭР нат ед'!H49</f>
        <v>0</v>
      </c>
      <c r="I49" s="25">
        <f>+$C49*'ТЭР нат ед'!I49</f>
        <v>0</v>
      </c>
      <c r="J49" s="25">
        <f>+$C49*'ТЭР нат ед'!J49</f>
        <v>0</v>
      </c>
      <c r="K49" s="25">
        <f>+$C49*'ТЭР нат ед'!K49</f>
        <v>0</v>
      </c>
      <c r="L49" s="25">
        <f>+$C49*'ТЭР нат ед'!L49</f>
        <v>0</v>
      </c>
      <c r="M49" s="25">
        <f>+$C49*'ТЭР нат ед'!M49</f>
        <v>0</v>
      </c>
      <c r="P49" s="16" t="str">
        <f t="shared" si="2"/>
        <v>Растительное топливо</v>
      </c>
      <c r="Q49" s="16">
        <f t="shared" si="41"/>
        <v>0.40300000000000002</v>
      </c>
      <c r="R49" s="15">
        <f t="shared" si="31"/>
        <v>0</v>
      </c>
      <c r="S49" s="15">
        <f t="shared" si="32"/>
        <v>0</v>
      </c>
      <c r="T49" s="15">
        <f t="shared" si="33"/>
        <v>0</v>
      </c>
      <c r="U49" s="15">
        <f t="shared" si="34"/>
        <v>0</v>
      </c>
      <c r="V49" s="15">
        <f t="shared" si="35"/>
        <v>0</v>
      </c>
      <c r="W49" s="15">
        <f t="shared" si="36"/>
        <v>0</v>
      </c>
      <c r="X49" s="15">
        <f t="shared" si="37"/>
        <v>0</v>
      </c>
      <c r="Y49" s="15">
        <f t="shared" si="38"/>
        <v>0</v>
      </c>
      <c r="Z49" s="15">
        <f t="shared" si="39"/>
        <v>0</v>
      </c>
      <c r="AA49" s="15">
        <f t="shared" si="39"/>
        <v>0</v>
      </c>
    </row>
    <row r="50" spans="2:27" x14ac:dyDescent="0.25">
      <c r="B50" s="16" t="s">
        <v>16</v>
      </c>
      <c r="C50" s="16">
        <f t="shared" si="40"/>
        <v>8.33</v>
      </c>
      <c r="D50" s="25">
        <f>+$C50*'ТЭР нат ед'!D50</f>
        <v>0</v>
      </c>
      <c r="E50" s="25">
        <f>+$C50*'ТЭР нат ед'!E50</f>
        <v>0</v>
      </c>
      <c r="F50" s="25">
        <f>+$C50*'ТЭР нат ед'!F50</f>
        <v>0</v>
      </c>
      <c r="G50" s="25">
        <f>+$C50*'ТЭР нат ед'!G50</f>
        <v>0</v>
      </c>
      <c r="H50" s="25">
        <f>+$C50*'ТЭР нат ед'!H50</f>
        <v>0</v>
      </c>
      <c r="I50" s="25">
        <f>+$C50*'ТЭР нат ед'!I50</f>
        <v>0</v>
      </c>
      <c r="J50" s="25">
        <f>+$C50*'ТЭР нат ед'!J50</f>
        <v>0</v>
      </c>
      <c r="K50" s="25">
        <f>+$C50*'ТЭР нат ед'!K50</f>
        <v>0</v>
      </c>
      <c r="L50" s="25">
        <f>+$C50*'ТЭР нат ед'!L50</f>
        <v>0</v>
      </c>
      <c r="M50" s="25">
        <f>+$C50*'ТЭР нат ед'!M50</f>
        <v>0</v>
      </c>
      <c r="P50" s="16" t="str">
        <f t="shared" si="2"/>
        <v>Биотопливо</v>
      </c>
      <c r="Q50" s="16">
        <f t="shared" si="41"/>
        <v>0.255</v>
      </c>
      <c r="R50" s="15">
        <f t="shared" si="31"/>
        <v>0</v>
      </c>
      <c r="S50" s="15">
        <f t="shared" si="32"/>
        <v>0</v>
      </c>
      <c r="T50" s="15">
        <f t="shared" si="33"/>
        <v>0</v>
      </c>
      <c r="U50" s="15">
        <f t="shared" si="34"/>
        <v>0</v>
      </c>
      <c r="V50" s="15">
        <f t="shared" si="35"/>
        <v>0</v>
      </c>
      <c r="W50" s="15">
        <f t="shared" si="36"/>
        <v>0</v>
      </c>
      <c r="X50" s="15">
        <f t="shared" si="37"/>
        <v>0</v>
      </c>
      <c r="Y50" s="15">
        <f t="shared" si="38"/>
        <v>0</v>
      </c>
      <c r="Z50" s="15">
        <f t="shared" si="39"/>
        <v>0</v>
      </c>
      <c r="AA50" s="15">
        <f t="shared" si="39"/>
        <v>0</v>
      </c>
    </row>
    <row r="51" spans="2:27" x14ac:dyDescent="0.25">
      <c r="B51" s="16" t="s">
        <v>17</v>
      </c>
      <c r="C51" s="16">
        <f t="shared" si="40"/>
        <v>8.14</v>
      </c>
      <c r="D51" s="25">
        <f>+$C51*'ТЭР нат ед'!D51</f>
        <v>0</v>
      </c>
      <c r="E51" s="25">
        <f>+$C51*'ТЭР нат ед'!E51</f>
        <v>0</v>
      </c>
      <c r="F51" s="25">
        <f>+$C51*'ТЭР нат ед'!F51</f>
        <v>0</v>
      </c>
      <c r="G51" s="25">
        <f>+$C51*'ТЭР нат ед'!G51</f>
        <v>0</v>
      </c>
      <c r="H51" s="25">
        <f>+$C51*'ТЭР нат ед'!H51</f>
        <v>0</v>
      </c>
      <c r="I51" s="25">
        <f>+$C51*'ТЭР нат ед'!I51</f>
        <v>0</v>
      </c>
      <c r="J51" s="25">
        <f>+$C51*'ТЭР нат ед'!J51</f>
        <v>0</v>
      </c>
      <c r="K51" s="25">
        <f>+$C51*'ТЭР нат ед'!K51</f>
        <v>0</v>
      </c>
      <c r="L51" s="25">
        <f>+$C51*'ТЭР нат ед'!L51</f>
        <v>0</v>
      </c>
      <c r="M51" s="25">
        <f>+$C51*'ТЭР нат ед'!M51</f>
        <v>0</v>
      </c>
      <c r="P51" s="16" t="str">
        <f t="shared" si="2"/>
        <v>Другая биомасса</v>
      </c>
      <c r="Q51" s="16">
        <f t="shared" si="41"/>
        <v>0</v>
      </c>
      <c r="R51" s="15">
        <f t="shared" si="31"/>
        <v>0</v>
      </c>
      <c r="S51" s="15">
        <f t="shared" si="32"/>
        <v>0</v>
      </c>
      <c r="T51" s="15">
        <f t="shared" si="33"/>
        <v>0</v>
      </c>
      <c r="U51" s="15">
        <f t="shared" si="34"/>
        <v>0</v>
      </c>
      <c r="V51" s="15">
        <f t="shared" si="35"/>
        <v>0</v>
      </c>
      <c r="W51" s="15">
        <f t="shared" si="36"/>
        <v>0</v>
      </c>
      <c r="X51" s="15">
        <f t="shared" si="37"/>
        <v>0</v>
      </c>
      <c r="Y51" s="15">
        <f t="shared" si="38"/>
        <v>0</v>
      </c>
      <c r="Z51" s="15">
        <f t="shared" si="39"/>
        <v>0</v>
      </c>
      <c r="AA51" s="15">
        <f t="shared" si="39"/>
        <v>0</v>
      </c>
    </row>
    <row r="52" spans="2:27" ht="31.5" x14ac:dyDescent="0.25">
      <c r="B52" s="16" t="s">
        <v>18</v>
      </c>
      <c r="C52" s="16">
        <f t="shared" si="40"/>
        <v>1.1599999999999999</v>
      </c>
      <c r="D52" s="25">
        <f>+$C52*'ТЭР нат ед'!D52</f>
        <v>0</v>
      </c>
      <c r="E52" s="25">
        <f>+$C52*'ТЭР нат ед'!E52</f>
        <v>0</v>
      </c>
      <c r="F52" s="25">
        <f>+$C52*'ТЭР нат ед'!F52</f>
        <v>0</v>
      </c>
      <c r="G52" s="25">
        <f>+$C52*'ТЭР нат ед'!G52</f>
        <v>0</v>
      </c>
      <c r="H52" s="25">
        <f>+$C52*'ТЭР нат ед'!H52</f>
        <v>0</v>
      </c>
      <c r="I52" s="25">
        <f>+$C52*'ТЭР нат ед'!I52</f>
        <v>0</v>
      </c>
      <c r="J52" s="25">
        <f>+$C52*'ТЭР нат ед'!J52</f>
        <v>0</v>
      </c>
      <c r="K52" s="25">
        <f>+$C52*'ТЭР нат ед'!K52</f>
        <v>0</v>
      </c>
      <c r="L52" s="25">
        <f>+$C52*'ТЭР нат ед'!L52</f>
        <v>0</v>
      </c>
      <c r="M52" s="25">
        <f>+$C52*'ТЭР нат ед'!M52</f>
        <v>0</v>
      </c>
      <c r="P52" s="16" t="str">
        <f t="shared" si="2"/>
        <v>Солнечная тепловая энергия</v>
      </c>
      <c r="Q52" s="16">
        <f t="shared" si="41"/>
        <v>0</v>
      </c>
      <c r="R52" s="15">
        <f t="shared" si="31"/>
        <v>0</v>
      </c>
      <c r="S52" s="15">
        <f t="shared" si="32"/>
        <v>0</v>
      </c>
      <c r="T52" s="15">
        <f t="shared" si="33"/>
        <v>0</v>
      </c>
      <c r="U52" s="15">
        <f t="shared" si="34"/>
        <v>0</v>
      </c>
      <c r="V52" s="15">
        <f t="shared" si="35"/>
        <v>0</v>
      </c>
      <c r="W52" s="15">
        <f t="shared" si="36"/>
        <v>0</v>
      </c>
      <c r="X52" s="15">
        <f t="shared" si="37"/>
        <v>0</v>
      </c>
      <c r="Y52" s="15">
        <f t="shared" si="38"/>
        <v>0</v>
      </c>
      <c r="Z52" s="15">
        <f t="shared" si="39"/>
        <v>0</v>
      </c>
      <c r="AA52" s="15">
        <f t="shared" si="39"/>
        <v>0</v>
      </c>
    </row>
    <row r="53" spans="2:27" x14ac:dyDescent="0.25">
      <c r="B53" s="16" t="s">
        <v>19</v>
      </c>
      <c r="C53" s="16">
        <f t="shared" si="40"/>
        <v>1.1599999999999999</v>
      </c>
      <c r="D53" s="25">
        <f>+$C53*'ТЭР нат ед'!D53</f>
        <v>0</v>
      </c>
      <c r="E53" s="25">
        <f>+$C53*'ТЭР нат ед'!E53</f>
        <v>0</v>
      </c>
      <c r="F53" s="25">
        <f>+$C53*'ТЭР нат ед'!F53</f>
        <v>0</v>
      </c>
      <c r="G53" s="25">
        <f>+$C53*'ТЭР нат ед'!G53</f>
        <v>0</v>
      </c>
      <c r="H53" s="25">
        <f>+$C53*'ТЭР нат ед'!H53</f>
        <v>0</v>
      </c>
      <c r="I53" s="25">
        <f>+$C53*'ТЭР нат ед'!I53</f>
        <v>0</v>
      </c>
      <c r="J53" s="25">
        <f>+$C53*'ТЭР нат ед'!J53</f>
        <v>0</v>
      </c>
      <c r="K53" s="25">
        <f>+$C53*'ТЭР нат ед'!K53</f>
        <v>0</v>
      </c>
      <c r="L53" s="25">
        <f>+$C53*'ТЭР нат ед'!L53</f>
        <v>0</v>
      </c>
      <c r="M53" s="25">
        <f>+$C53*'ТЭР нат ед'!M53</f>
        <v>0</v>
      </c>
      <c r="P53" s="16" t="str">
        <f t="shared" si="2"/>
        <v>Геотермальная</v>
      </c>
      <c r="Q53" s="16">
        <f t="shared" si="41"/>
        <v>0</v>
      </c>
      <c r="R53" s="15">
        <f t="shared" si="31"/>
        <v>0</v>
      </c>
      <c r="S53" s="15">
        <f t="shared" si="32"/>
        <v>0</v>
      </c>
      <c r="T53" s="15">
        <f t="shared" si="33"/>
        <v>0</v>
      </c>
      <c r="U53" s="15">
        <f t="shared" si="34"/>
        <v>0</v>
      </c>
      <c r="V53" s="15">
        <f t="shared" si="35"/>
        <v>0</v>
      </c>
      <c r="W53" s="15">
        <f t="shared" si="36"/>
        <v>0</v>
      </c>
      <c r="X53" s="15">
        <f t="shared" si="37"/>
        <v>0</v>
      </c>
      <c r="Y53" s="15">
        <f t="shared" si="38"/>
        <v>0</v>
      </c>
      <c r="Z53" s="15">
        <f t="shared" si="39"/>
        <v>0</v>
      </c>
      <c r="AA53" s="15">
        <f t="shared" si="39"/>
        <v>0</v>
      </c>
    </row>
    <row r="54" spans="2:27" x14ac:dyDescent="0.25">
      <c r="B54" s="12" t="s">
        <v>20</v>
      </c>
      <c r="C54" s="16"/>
      <c r="D54" s="13">
        <f t="shared" ref="D54:I54" si="42">SUM(D39:D53)</f>
        <v>0</v>
      </c>
      <c r="E54" s="13">
        <f t="shared" si="42"/>
        <v>0</v>
      </c>
      <c r="F54" s="13">
        <f t="shared" si="42"/>
        <v>0</v>
      </c>
      <c r="G54" s="13">
        <f t="shared" si="42"/>
        <v>0</v>
      </c>
      <c r="H54" s="13">
        <f t="shared" si="42"/>
        <v>0</v>
      </c>
      <c r="I54" s="13">
        <f t="shared" si="42"/>
        <v>0</v>
      </c>
      <c r="J54" s="13">
        <f>SUM(J39:J53)</f>
        <v>0</v>
      </c>
      <c r="K54" s="13">
        <f>SUM(K39:K53)</f>
        <v>0</v>
      </c>
      <c r="L54" s="13">
        <f t="shared" ref="L54:M54" si="43">SUM(L39:L53)</f>
        <v>0</v>
      </c>
      <c r="M54" s="13">
        <f t="shared" si="43"/>
        <v>0</v>
      </c>
      <c r="P54" s="12" t="str">
        <f t="shared" si="2"/>
        <v>Итог</v>
      </c>
      <c r="Q54" s="16"/>
      <c r="R54" s="15">
        <f>SUM(R39:R53)</f>
        <v>0</v>
      </c>
      <c r="S54" s="15">
        <f t="shared" ref="S54:Y54" si="44">SUM(S39:S53)</f>
        <v>0</v>
      </c>
      <c r="T54" s="15">
        <f t="shared" si="44"/>
        <v>0</v>
      </c>
      <c r="U54" s="15">
        <f t="shared" si="44"/>
        <v>0</v>
      </c>
      <c r="V54" s="15">
        <f t="shared" si="44"/>
        <v>0</v>
      </c>
      <c r="W54" s="15">
        <f t="shared" si="44"/>
        <v>0</v>
      </c>
      <c r="X54" s="15">
        <f t="shared" si="44"/>
        <v>0</v>
      </c>
      <c r="Y54" s="15">
        <f t="shared" si="44"/>
        <v>0</v>
      </c>
      <c r="Z54" s="15">
        <f t="shared" ref="Z54:AA54" si="45">SUM(Z39:Z53)</f>
        <v>0</v>
      </c>
      <c r="AA54" s="15">
        <f t="shared" si="45"/>
        <v>0</v>
      </c>
    </row>
    <row r="55" spans="2:27" x14ac:dyDescent="0.25">
      <c r="B55" s="9" t="s">
        <v>23</v>
      </c>
      <c r="C55" s="44"/>
      <c r="D55" s="6"/>
      <c r="E55" s="6"/>
      <c r="F55" s="6"/>
      <c r="G55" s="6"/>
      <c r="H55" s="6"/>
      <c r="I55" s="6"/>
      <c r="J55" s="10"/>
      <c r="K55" s="10"/>
      <c r="L55" s="10"/>
      <c r="M55" s="10"/>
      <c r="P55" s="9" t="str">
        <f t="shared" si="2"/>
        <v>Общественное освещение</v>
      </c>
      <c r="Q55" s="44"/>
      <c r="R55" s="6"/>
      <c r="S55" s="6"/>
      <c r="T55" s="6"/>
      <c r="U55" s="6"/>
      <c r="V55" s="6"/>
      <c r="W55" s="6"/>
      <c r="X55" s="10"/>
      <c r="Y55" s="10"/>
      <c r="Z55" s="10"/>
      <c r="AA55" s="10"/>
    </row>
    <row r="56" spans="2:27" x14ac:dyDescent="0.25">
      <c r="B56" s="12" t="s">
        <v>5</v>
      </c>
      <c r="C56" s="16">
        <f>+C39</f>
        <v>1</v>
      </c>
      <c r="D56" s="25">
        <f>+$C56*'ТЭР нат ед'!D56</f>
        <v>0</v>
      </c>
      <c r="E56" s="25">
        <f>+$C56*'ТЭР нат ед'!E56</f>
        <v>0</v>
      </c>
      <c r="F56" s="25">
        <f>+$C56*'ТЭР нат ед'!F56</f>
        <v>0</v>
      </c>
      <c r="G56" s="25">
        <f>+$C56*'ТЭР нат ед'!G56</f>
        <v>0</v>
      </c>
      <c r="H56" s="25">
        <f>+$C56*'ТЭР нат ед'!H56</f>
        <v>0</v>
      </c>
      <c r="I56" s="25">
        <f>+$C56*'ТЭР нат ед'!I56</f>
        <v>0</v>
      </c>
      <c r="J56" s="25">
        <f>+$C56*'ТЭР нат ед'!J56</f>
        <v>0</v>
      </c>
      <c r="K56" s="25">
        <f>+$C56*'ТЭР нат ед'!K56</f>
        <v>0</v>
      </c>
      <c r="L56" s="25">
        <f>+$C56*'ТЭР нат ед'!L56</f>
        <v>0</v>
      </c>
      <c r="M56" s="25">
        <f>+$C56*'ТЭР нат ед'!M56</f>
        <v>0</v>
      </c>
      <c r="P56" s="12" t="str">
        <f t="shared" si="2"/>
        <v>Электричество</v>
      </c>
      <c r="Q56" s="16">
        <f>+Q39</f>
        <v>0.88200000000000001</v>
      </c>
      <c r="R56" s="15">
        <f t="shared" ref="R56:R70" si="46">+D56*$Q56</f>
        <v>0</v>
      </c>
      <c r="S56" s="15">
        <f t="shared" ref="S56:S70" si="47">+E56*$Q56</f>
        <v>0</v>
      </c>
      <c r="T56" s="15">
        <f t="shared" ref="T56:T70" si="48">+F56*$Q56</f>
        <v>0</v>
      </c>
      <c r="U56" s="15">
        <f t="shared" ref="U56:U70" si="49">+G56*$Q56</f>
        <v>0</v>
      </c>
      <c r="V56" s="15">
        <f t="shared" ref="V56:V70" si="50">+H56*$Q56</f>
        <v>0</v>
      </c>
      <c r="W56" s="15">
        <f t="shared" ref="W56:W70" si="51">+I56*$Q56</f>
        <v>0</v>
      </c>
      <c r="X56" s="15">
        <f t="shared" ref="X56:X70" si="52">+J56*$Q56</f>
        <v>0</v>
      </c>
      <c r="Y56" s="15">
        <f t="shared" ref="Y56:Y70" si="53">+K56*$Q56</f>
        <v>0</v>
      </c>
      <c r="Z56" s="15">
        <f t="shared" ref="Z56:AA70" si="54">+L56*$Q56</f>
        <v>0</v>
      </c>
      <c r="AA56" s="15">
        <f t="shared" si="54"/>
        <v>0</v>
      </c>
    </row>
    <row r="57" spans="2:27" x14ac:dyDescent="0.25">
      <c r="B57" s="12" t="s">
        <v>24</v>
      </c>
      <c r="C57" s="16">
        <f t="shared" ref="C57:C70" si="55">+C40</f>
        <v>1.1599999999999999</v>
      </c>
      <c r="D57" s="25">
        <f>+$C57*'ТЭР нат ед'!D57</f>
        <v>0</v>
      </c>
      <c r="E57" s="25">
        <f>+$C57*'ТЭР нат ед'!E57</f>
        <v>0</v>
      </c>
      <c r="F57" s="25">
        <f>+$C57*'ТЭР нат ед'!F57</f>
        <v>0</v>
      </c>
      <c r="G57" s="25">
        <f>+$C57*'ТЭР нат ед'!G57</f>
        <v>0</v>
      </c>
      <c r="H57" s="25">
        <f>+$C57*'ТЭР нат ед'!H57</f>
        <v>0</v>
      </c>
      <c r="I57" s="25">
        <f>+$C57*'ТЭР нат ед'!I57</f>
        <v>0</v>
      </c>
      <c r="J57" s="25">
        <f>+$C57*'ТЭР нат ед'!J57</f>
        <v>0</v>
      </c>
      <c r="K57" s="25">
        <f>+$C57*'ТЭР нат ед'!K57</f>
        <v>0</v>
      </c>
      <c r="L57" s="25">
        <f>+$C57*'ТЭР нат ед'!L57</f>
        <v>0</v>
      </c>
      <c r="M57" s="25">
        <f>+$C57*'ТЭР нат ед'!M57</f>
        <v>0</v>
      </c>
      <c r="P57" s="12" t="str">
        <f t="shared" si="2"/>
        <v>Тепло/холод</v>
      </c>
      <c r="Q57" s="16">
        <f t="shared" ref="Q57:Q70" si="56">+Q40</f>
        <v>0.26070888990876279</v>
      </c>
      <c r="R57" s="15">
        <f t="shared" si="46"/>
        <v>0</v>
      </c>
      <c r="S57" s="15">
        <f t="shared" si="47"/>
        <v>0</v>
      </c>
      <c r="T57" s="15">
        <f t="shared" si="48"/>
        <v>0</v>
      </c>
      <c r="U57" s="15">
        <f t="shared" si="49"/>
        <v>0</v>
      </c>
      <c r="V57" s="15">
        <f t="shared" si="50"/>
        <v>0</v>
      </c>
      <c r="W57" s="15">
        <f t="shared" si="51"/>
        <v>0</v>
      </c>
      <c r="X57" s="15">
        <f t="shared" si="52"/>
        <v>0</v>
      </c>
      <c r="Y57" s="15">
        <f t="shared" si="53"/>
        <v>0</v>
      </c>
      <c r="Z57" s="15">
        <f t="shared" si="54"/>
        <v>0</v>
      </c>
      <c r="AA57" s="15">
        <f t="shared" si="54"/>
        <v>0</v>
      </c>
    </row>
    <row r="58" spans="2:27" x14ac:dyDescent="0.25">
      <c r="B58" s="16" t="s">
        <v>7</v>
      </c>
      <c r="C58" s="16">
        <f t="shared" si="55"/>
        <v>9.2799999999999994</v>
      </c>
      <c r="D58" s="25">
        <f>+$C58*'ТЭР нат ед'!D58</f>
        <v>0</v>
      </c>
      <c r="E58" s="25">
        <f>+$C58*'ТЭР нат ед'!E58</f>
        <v>0</v>
      </c>
      <c r="F58" s="25">
        <f>+$C58*'ТЭР нат ед'!F58</f>
        <v>0</v>
      </c>
      <c r="G58" s="25">
        <f>+$C58*'ТЭР нат ед'!G58</f>
        <v>0</v>
      </c>
      <c r="H58" s="25">
        <f>+$C58*'ТЭР нат ед'!H58</f>
        <v>0</v>
      </c>
      <c r="I58" s="25">
        <f>+$C58*'ТЭР нат ед'!I58</f>
        <v>0</v>
      </c>
      <c r="J58" s="25">
        <f>+$C58*'ТЭР нат ед'!J58</f>
        <v>0</v>
      </c>
      <c r="K58" s="25">
        <f>+$C58*'ТЭР нат ед'!K58</f>
        <v>0</v>
      </c>
      <c r="L58" s="25">
        <f>+$C58*'ТЭР нат ед'!L58</f>
        <v>0</v>
      </c>
      <c r="M58" s="25">
        <f>+$C58*'ТЭР нат ед'!M58</f>
        <v>0</v>
      </c>
      <c r="P58" s="16" t="str">
        <f t="shared" si="2"/>
        <v>Природный газ</v>
      </c>
      <c r="Q58" s="16">
        <f t="shared" si="56"/>
        <v>0.20200000000000001</v>
      </c>
      <c r="R58" s="15">
        <f t="shared" si="46"/>
        <v>0</v>
      </c>
      <c r="S58" s="15">
        <f t="shared" si="47"/>
        <v>0</v>
      </c>
      <c r="T58" s="15">
        <f t="shared" si="48"/>
        <v>0</v>
      </c>
      <c r="U58" s="15">
        <f t="shared" si="49"/>
        <v>0</v>
      </c>
      <c r="V58" s="15">
        <f t="shared" si="50"/>
        <v>0</v>
      </c>
      <c r="W58" s="15">
        <f t="shared" si="51"/>
        <v>0</v>
      </c>
      <c r="X58" s="15">
        <f t="shared" si="52"/>
        <v>0</v>
      </c>
      <c r="Y58" s="15">
        <f t="shared" si="53"/>
        <v>0</v>
      </c>
      <c r="Z58" s="15">
        <f t="shared" si="54"/>
        <v>0</v>
      </c>
      <c r="AA58" s="15">
        <f t="shared" si="54"/>
        <v>0</v>
      </c>
    </row>
    <row r="59" spans="2:27" x14ac:dyDescent="0.25">
      <c r="B59" s="16" t="s">
        <v>8</v>
      </c>
      <c r="C59" s="16">
        <f t="shared" si="55"/>
        <v>12.78</v>
      </c>
      <c r="D59" s="25">
        <f>+$C59*'ТЭР нат ед'!D59</f>
        <v>0</v>
      </c>
      <c r="E59" s="25">
        <f>+$C59*'ТЭР нат ед'!E59</f>
        <v>0</v>
      </c>
      <c r="F59" s="25">
        <f>+$C59*'ТЭР нат ед'!F59</f>
        <v>0</v>
      </c>
      <c r="G59" s="25">
        <f>+$C59*'ТЭР нат ед'!G59</f>
        <v>0</v>
      </c>
      <c r="H59" s="25">
        <f>+$C59*'ТЭР нат ед'!H59</f>
        <v>0</v>
      </c>
      <c r="I59" s="25">
        <f>+$C59*'ТЭР нат ед'!I59</f>
        <v>0</v>
      </c>
      <c r="J59" s="25">
        <f>+$C59*'ТЭР нат ед'!J59</f>
        <v>0</v>
      </c>
      <c r="K59" s="25">
        <f>+$C59*'ТЭР нат ед'!K59</f>
        <v>0</v>
      </c>
      <c r="L59" s="25">
        <f>+$C59*'ТЭР нат ед'!L59</f>
        <v>0</v>
      </c>
      <c r="M59" s="25">
        <f>+$C59*'ТЭР нат ед'!M59</f>
        <v>0</v>
      </c>
      <c r="P59" s="16" t="str">
        <f t="shared" si="2"/>
        <v>Сжиженный газ</v>
      </c>
      <c r="Q59" s="16">
        <f t="shared" si="56"/>
        <v>0.22700000000000001</v>
      </c>
      <c r="R59" s="15">
        <f t="shared" si="46"/>
        <v>0</v>
      </c>
      <c r="S59" s="15">
        <f t="shared" si="47"/>
        <v>0</v>
      </c>
      <c r="T59" s="15">
        <f t="shared" si="48"/>
        <v>0</v>
      </c>
      <c r="U59" s="15">
        <f t="shared" si="49"/>
        <v>0</v>
      </c>
      <c r="V59" s="15">
        <f t="shared" si="50"/>
        <v>0</v>
      </c>
      <c r="W59" s="15">
        <f t="shared" si="51"/>
        <v>0</v>
      </c>
      <c r="X59" s="15">
        <f t="shared" si="52"/>
        <v>0</v>
      </c>
      <c r="Y59" s="15">
        <f t="shared" si="53"/>
        <v>0</v>
      </c>
      <c r="Z59" s="15">
        <f t="shared" si="54"/>
        <v>0</v>
      </c>
      <c r="AA59" s="15">
        <f t="shared" si="54"/>
        <v>0</v>
      </c>
    </row>
    <row r="60" spans="2:27" x14ac:dyDescent="0.25">
      <c r="B60" s="16" t="s">
        <v>9</v>
      </c>
      <c r="C60" s="16">
        <f t="shared" si="55"/>
        <v>11.15</v>
      </c>
      <c r="D60" s="25">
        <f>+$C60*'ТЭР нат ед'!D60</f>
        <v>0</v>
      </c>
      <c r="E60" s="25">
        <f>+$C60*'ТЭР нат ед'!E60</f>
        <v>0</v>
      </c>
      <c r="F60" s="25">
        <f>+$C60*'ТЭР нат ед'!F60</f>
        <v>0</v>
      </c>
      <c r="G60" s="25">
        <f>+$C60*'ТЭР нат ед'!G60</f>
        <v>0</v>
      </c>
      <c r="H60" s="25">
        <f>+$C60*'ТЭР нат ед'!H60</f>
        <v>0</v>
      </c>
      <c r="I60" s="25">
        <f>+$C60*'ТЭР нат ед'!I60</f>
        <v>0</v>
      </c>
      <c r="J60" s="25">
        <f>+$C60*'ТЭР нат ед'!J60</f>
        <v>0</v>
      </c>
      <c r="K60" s="25">
        <f>+$C60*'ТЭР нат ед'!K60</f>
        <v>0</v>
      </c>
      <c r="L60" s="25">
        <f>+$C60*'ТЭР нат ед'!L60</f>
        <v>0</v>
      </c>
      <c r="M60" s="25">
        <f>+$C60*'ТЭР нат ед'!M60</f>
        <v>0</v>
      </c>
      <c r="P60" s="16" t="str">
        <f t="shared" si="2"/>
        <v>Мазут</v>
      </c>
      <c r="Q60" s="16">
        <f t="shared" si="56"/>
        <v>0.26700000000000002</v>
      </c>
      <c r="R60" s="15">
        <f t="shared" si="46"/>
        <v>0</v>
      </c>
      <c r="S60" s="15">
        <f t="shared" si="47"/>
        <v>0</v>
      </c>
      <c r="T60" s="15">
        <f t="shared" si="48"/>
        <v>0</v>
      </c>
      <c r="U60" s="15">
        <f t="shared" si="49"/>
        <v>0</v>
      </c>
      <c r="V60" s="15">
        <f t="shared" si="50"/>
        <v>0</v>
      </c>
      <c r="W60" s="15">
        <f t="shared" si="51"/>
        <v>0</v>
      </c>
      <c r="X60" s="15">
        <f t="shared" si="52"/>
        <v>0</v>
      </c>
      <c r="Y60" s="15">
        <f t="shared" si="53"/>
        <v>0</v>
      </c>
      <c r="Z60" s="15">
        <f t="shared" si="54"/>
        <v>0</v>
      </c>
      <c r="AA60" s="15">
        <f t="shared" si="54"/>
        <v>0</v>
      </c>
    </row>
    <row r="61" spans="2:27" x14ac:dyDescent="0.25">
      <c r="B61" s="16" t="s">
        <v>10</v>
      </c>
      <c r="C61" s="16">
        <f t="shared" si="55"/>
        <v>11.8</v>
      </c>
      <c r="D61" s="25">
        <f>+$C61*'ТЭР нат ед'!D61</f>
        <v>0</v>
      </c>
      <c r="E61" s="25">
        <f>+$C61*'ТЭР нат ед'!E61</f>
        <v>0</v>
      </c>
      <c r="F61" s="25">
        <f>+$C61*'ТЭР нат ед'!F61</f>
        <v>0</v>
      </c>
      <c r="G61" s="25">
        <f>+$C61*'ТЭР нат ед'!G61</f>
        <v>0</v>
      </c>
      <c r="H61" s="25">
        <f>+$C61*'ТЭР нат ед'!H61</f>
        <v>0</v>
      </c>
      <c r="I61" s="25">
        <f>+$C61*'ТЭР нат ед'!I61</f>
        <v>0</v>
      </c>
      <c r="J61" s="25">
        <f>+$C61*'ТЭР нат ед'!J61</f>
        <v>0</v>
      </c>
      <c r="K61" s="25">
        <f>+$C61*'ТЭР нат ед'!K61</f>
        <v>0</v>
      </c>
      <c r="L61" s="25">
        <f>+$C61*'ТЭР нат ед'!L61</f>
        <v>0</v>
      </c>
      <c r="M61" s="25">
        <f>+$C61*'ТЭР нат ед'!M61</f>
        <v>0</v>
      </c>
      <c r="P61" s="16" t="str">
        <f t="shared" si="2"/>
        <v>Дизель</v>
      </c>
      <c r="Q61" s="16">
        <f t="shared" si="56"/>
        <v>0.26700000000000002</v>
      </c>
      <c r="R61" s="15">
        <f t="shared" si="46"/>
        <v>0</v>
      </c>
      <c r="S61" s="15">
        <f t="shared" si="47"/>
        <v>0</v>
      </c>
      <c r="T61" s="15">
        <f t="shared" si="48"/>
        <v>0</v>
      </c>
      <c r="U61" s="15">
        <f t="shared" si="49"/>
        <v>0</v>
      </c>
      <c r="V61" s="15">
        <f t="shared" si="50"/>
        <v>0</v>
      </c>
      <c r="W61" s="15">
        <f t="shared" si="51"/>
        <v>0</v>
      </c>
      <c r="X61" s="15">
        <f t="shared" si="52"/>
        <v>0</v>
      </c>
      <c r="Y61" s="15">
        <f t="shared" si="53"/>
        <v>0</v>
      </c>
      <c r="Z61" s="15">
        <f t="shared" si="54"/>
        <v>0</v>
      </c>
      <c r="AA61" s="15">
        <f t="shared" si="54"/>
        <v>0</v>
      </c>
    </row>
    <row r="62" spans="2:27" x14ac:dyDescent="0.25">
      <c r="B62" s="16" t="s">
        <v>11</v>
      </c>
      <c r="C62" s="16">
        <f t="shared" si="55"/>
        <v>12.13</v>
      </c>
      <c r="D62" s="25">
        <f>+$C62*'ТЭР нат ед'!D62</f>
        <v>0</v>
      </c>
      <c r="E62" s="25">
        <f>+$C62*'ТЭР нат ед'!E62</f>
        <v>0</v>
      </c>
      <c r="F62" s="25">
        <f>+$C62*'ТЭР нат ед'!F62</f>
        <v>0</v>
      </c>
      <c r="G62" s="25">
        <f>+$C62*'ТЭР нат ед'!G62</f>
        <v>0</v>
      </c>
      <c r="H62" s="25">
        <f>+$C62*'ТЭР нат ед'!H62</f>
        <v>0</v>
      </c>
      <c r="I62" s="25">
        <f>+$C62*'ТЭР нат ед'!I62</f>
        <v>0</v>
      </c>
      <c r="J62" s="25">
        <f>+$C62*'ТЭР нат ед'!J62</f>
        <v>0</v>
      </c>
      <c r="K62" s="25">
        <f>+$C62*'ТЭР нат ед'!K62</f>
        <v>0</v>
      </c>
      <c r="L62" s="25">
        <f>+$C62*'ТЭР нат ед'!L62</f>
        <v>0</v>
      </c>
      <c r="M62" s="25">
        <f>+$C62*'ТЭР нат ед'!M62</f>
        <v>0</v>
      </c>
      <c r="P62" s="16" t="str">
        <f t="shared" si="2"/>
        <v>Бензин</v>
      </c>
      <c r="Q62" s="16">
        <f t="shared" si="56"/>
        <v>0.249</v>
      </c>
      <c r="R62" s="15">
        <f t="shared" si="46"/>
        <v>0</v>
      </c>
      <c r="S62" s="15">
        <f t="shared" si="47"/>
        <v>0</v>
      </c>
      <c r="T62" s="15">
        <f t="shared" si="48"/>
        <v>0</v>
      </c>
      <c r="U62" s="15">
        <f t="shared" si="49"/>
        <v>0</v>
      </c>
      <c r="V62" s="15">
        <f t="shared" si="50"/>
        <v>0</v>
      </c>
      <c r="W62" s="15">
        <f t="shared" si="51"/>
        <v>0</v>
      </c>
      <c r="X62" s="15">
        <f t="shared" si="52"/>
        <v>0</v>
      </c>
      <c r="Y62" s="15">
        <f t="shared" si="53"/>
        <v>0</v>
      </c>
      <c r="Z62" s="15">
        <f t="shared" si="54"/>
        <v>0</v>
      </c>
      <c r="AA62" s="15">
        <f t="shared" si="54"/>
        <v>0</v>
      </c>
    </row>
    <row r="63" spans="2:27" x14ac:dyDescent="0.25">
      <c r="B63" s="16" t="s">
        <v>12</v>
      </c>
      <c r="C63" s="16">
        <f t="shared" si="55"/>
        <v>0</v>
      </c>
      <c r="D63" s="25">
        <f>+$C63*'ТЭР нат ед'!D63</f>
        <v>0</v>
      </c>
      <c r="E63" s="25">
        <f>+$C63*'ТЭР нат ед'!E63</f>
        <v>0</v>
      </c>
      <c r="F63" s="25">
        <f>+$C63*'ТЭР нат ед'!F63</f>
        <v>0</v>
      </c>
      <c r="G63" s="25">
        <f>+$C63*'ТЭР нат ед'!G63</f>
        <v>0</v>
      </c>
      <c r="H63" s="25">
        <f>+$C63*'ТЭР нат ед'!H63</f>
        <v>0</v>
      </c>
      <c r="I63" s="25">
        <f>+$C63*'ТЭР нат ед'!I63</f>
        <v>0</v>
      </c>
      <c r="J63" s="25">
        <f>+$C63*'ТЭР нат ед'!J63</f>
        <v>0</v>
      </c>
      <c r="K63" s="25">
        <f>+$C63*'ТЭР нат ед'!K63</f>
        <v>0</v>
      </c>
      <c r="L63" s="25">
        <f>+$C63*'ТЭР нат ед'!L63</f>
        <v>0</v>
      </c>
      <c r="M63" s="25">
        <f>+$C63*'ТЭР нат ед'!M63</f>
        <v>0</v>
      </c>
      <c r="P63" s="16" t="str">
        <f t="shared" si="2"/>
        <v>Лигнит</v>
      </c>
      <c r="Q63" s="16">
        <f t="shared" si="56"/>
        <v>0</v>
      </c>
      <c r="R63" s="15">
        <f t="shared" si="46"/>
        <v>0</v>
      </c>
      <c r="S63" s="15">
        <f t="shared" si="47"/>
        <v>0</v>
      </c>
      <c r="T63" s="15">
        <f t="shared" si="48"/>
        <v>0</v>
      </c>
      <c r="U63" s="15">
        <f t="shared" si="49"/>
        <v>0</v>
      </c>
      <c r="V63" s="15">
        <f t="shared" si="50"/>
        <v>0</v>
      </c>
      <c r="W63" s="15">
        <f t="shared" si="51"/>
        <v>0</v>
      </c>
      <c r="X63" s="15">
        <f t="shared" si="52"/>
        <v>0</v>
      </c>
      <c r="Y63" s="15">
        <f t="shared" si="53"/>
        <v>0</v>
      </c>
      <c r="Z63" s="15">
        <f t="shared" si="54"/>
        <v>0</v>
      </c>
      <c r="AA63" s="15">
        <f t="shared" si="54"/>
        <v>0</v>
      </c>
    </row>
    <row r="64" spans="2:27" x14ac:dyDescent="0.25">
      <c r="B64" s="16" t="s">
        <v>13</v>
      </c>
      <c r="C64" s="16">
        <f t="shared" si="55"/>
        <v>6.51</v>
      </c>
      <c r="D64" s="25">
        <f>+$C64*'ТЭР нат ед'!D64</f>
        <v>0</v>
      </c>
      <c r="E64" s="25">
        <f>+$C64*'ТЭР нат ед'!E64</f>
        <v>0</v>
      </c>
      <c r="F64" s="25">
        <f>+$C64*'ТЭР нат ед'!F64</f>
        <v>0</v>
      </c>
      <c r="G64" s="25">
        <f>+$C64*'ТЭР нат ед'!G64</f>
        <v>0</v>
      </c>
      <c r="H64" s="25">
        <f>+$C64*'ТЭР нат ед'!H64</f>
        <v>0</v>
      </c>
      <c r="I64" s="25">
        <f>+$C64*'ТЭР нат ед'!I64</f>
        <v>0</v>
      </c>
      <c r="J64" s="25">
        <f>+$C64*'ТЭР нат ед'!J64</f>
        <v>0</v>
      </c>
      <c r="K64" s="25">
        <f>+$C64*'ТЭР нат ед'!K64</f>
        <v>0</v>
      </c>
      <c r="L64" s="25">
        <f>+$C64*'ТЭР нат ед'!L64</f>
        <v>0</v>
      </c>
      <c r="M64" s="25">
        <f>+$C64*'ТЭР нат ед'!M64</f>
        <v>0</v>
      </c>
      <c r="P64" s="16" t="str">
        <f t="shared" si="2"/>
        <v>Уголь</v>
      </c>
      <c r="Q64" s="16">
        <f t="shared" si="56"/>
        <v>0.35399999999999998</v>
      </c>
      <c r="R64" s="15">
        <f t="shared" si="46"/>
        <v>0</v>
      </c>
      <c r="S64" s="15">
        <f t="shared" si="47"/>
        <v>0</v>
      </c>
      <c r="T64" s="15">
        <f t="shared" si="48"/>
        <v>0</v>
      </c>
      <c r="U64" s="15">
        <f t="shared" si="49"/>
        <v>0</v>
      </c>
      <c r="V64" s="15">
        <f t="shared" si="50"/>
        <v>0</v>
      </c>
      <c r="W64" s="15">
        <f t="shared" si="51"/>
        <v>0</v>
      </c>
      <c r="X64" s="15">
        <f t="shared" si="52"/>
        <v>0</v>
      </c>
      <c r="Y64" s="15">
        <f t="shared" si="53"/>
        <v>0</v>
      </c>
      <c r="Z64" s="15">
        <f t="shared" si="54"/>
        <v>0</v>
      </c>
      <c r="AA64" s="15">
        <f t="shared" si="54"/>
        <v>0</v>
      </c>
    </row>
    <row r="65" spans="2:27" ht="47.25" x14ac:dyDescent="0.25">
      <c r="B65" s="16" t="s">
        <v>14</v>
      </c>
      <c r="C65" s="16">
        <f t="shared" si="55"/>
        <v>8.14</v>
      </c>
      <c r="D65" s="25">
        <f>+$C65*'ТЭР нат ед'!D65</f>
        <v>0</v>
      </c>
      <c r="E65" s="25">
        <f>+$C65*'ТЭР нат ед'!E65</f>
        <v>0</v>
      </c>
      <c r="F65" s="25">
        <f>+$C65*'ТЭР нат ед'!F65</f>
        <v>0</v>
      </c>
      <c r="G65" s="25">
        <f>+$C65*'ТЭР нат ед'!G65</f>
        <v>0</v>
      </c>
      <c r="H65" s="25">
        <f>+$C65*'ТЭР нат ед'!H65</f>
        <v>0</v>
      </c>
      <c r="I65" s="25">
        <f>+$C65*'ТЭР нат ед'!I65</f>
        <v>0</v>
      </c>
      <c r="J65" s="25">
        <f>+$C65*'ТЭР нат ед'!J65</f>
        <v>0</v>
      </c>
      <c r="K65" s="25">
        <f>+$C65*'ТЭР нат ед'!K65</f>
        <v>0</v>
      </c>
      <c r="L65" s="25">
        <f>+$C65*'ТЭР нат ед'!L65</f>
        <v>0</v>
      </c>
      <c r="M65" s="25">
        <f>+$C65*'ТЭР нат ед'!M65</f>
        <v>0</v>
      </c>
      <c r="P65" s="16" t="str">
        <f t="shared" si="2"/>
        <v>Другие виды ископаемого топлива</v>
      </c>
      <c r="Q65" s="16">
        <f t="shared" si="56"/>
        <v>0.38200000000000001</v>
      </c>
      <c r="R65" s="15">
        <f t="shared" si="46"/>
        <v>0</v>
      </c>
      <c r="S65" s="15">
        <f t="shared" si="47"/>
        <v>0</v>
      </c>
      <c r="T65" s="15">
        <f t="shared" si="48"/>
        <v>0</v>
      </c>
      <c r="U65" s="15">
        <f t="shared" si="49"/>
        <v>0</v>
      </c>
      <c r="V65" s="15">
        <f t="shared" si="50"/>
        <v>0</v>
      </c>
      <c r="W65" s="15">
        <f t="shared" si="51"/>
        <v>0</v>
      </c>
      <c r="X65" s="15">
        <f t="shared" si="52"/>
        <v>0</v>
      </c>
      <c r="Y65" s="15">
        <f t="shared" si="53"/>
        <v>0</v>
      </c>
      <c r="Z65" s="15">
        <f t="shared" si="54"/>
        <v>0</v>
      </c>
      <c r="AA65" s="15">
        <f t="shared" si="54"/>
        <v>0</v>
      </c>
    </row>
    <row r="66" spans="2:27" ht="31.5" x14ac:dyDescent="0.25">
      <c r="B66" s="16" t="s">
        <v>15</v>
      </c>
      <c r="C66" s="16">
        <f t="shared" si="55"/>
        <v>8.14</v>
      </c>
      <c r="D66" s="25">
        <f>+$C66*'ТЭР нат ед'!D66</f>
        <v>0</v>
      </c>
      <c r="E66" s="25">
        <f>+$C66*'ТЭР нат ед'!E66</f>
        <v>0</v>
      </c>
      <c r="F66" s="25">
        <f>+$C66*'ТЭР нат ед'!F66</f>
        <v>0</v>
      </c>
      <c r="G66" s="25">
        <f>+$C66*'ТЭР нат ед'!G66</f>
        <v>0</v>
      </c>
      <c r="H66" s="25">
        <f>+$C66*'ТЭР нат ед'!H66</f>
        <v>0</v>
      </c>
      <c r="I66" s="25">
        <f>+$C66*'ТЭР нат ед'!I66</f>
        <v>0</v>
      </c>
      <c r="J66" s="25">
        <f>+$C66*'ТЭР нат ед'!J66</f>
        <v>0</v>
      </c>
      <c r="K66" s="25">
        <f>+$C66*'ТЭР нат ед'!K66</f>
        <v>0</v>
      </c>
      <c r="L66" s="25">
        <f>+$C66*'ТЭР нат ед'!L66</f>
        <v>0</v>
      </c>
      <c r="M66" s="25">
        <f>+$C66*'ТЭР нат ед'!M66</f>
        <v>0</v>
      </c>
      <c r="P66" s="16" t="str">
        <f t="shared" si="2"/>
        <v>Растительное топливо</v>
      </c>
      <c r="Q66" s="16">
        <f t="shared" si="56"/>
        <v>0.40300000000000002</v>
      </c>
      <c r="R66" s="15">
        <f t="shared" si="46"/>
        <v>0</v>
      </c>
      <c r="S66" s="15">
        <f t="shared" si="47"/>
        <v>0</v>
      </c>
      <c r="T66" s="15">
        <f t="shared" si="48"/>
        <v>0</v>
      </c>
      <c r="U66" s="15">
        <f t="shared" si="49"/>
        <v>0</v>
      </c>
      <c r="V66" s="15">
        <f t="shared" si="50"/>
        <v>0</v>
      </c>
      <c r="W66" s="15">
        <f t="shared" si="51"/>
        <v>0</v>
      </c>
      <c r="X66" s="15">
        <f t="shared" si="52"/>
        <v>0</v>
      </c>
      <c r="Y66" s="15">
        <f t="shared" si="53"/>
        <v>0</v>
      </c>
      <c r="Z66" s="15">
        <f t="shared" si="54"/>
        <v>0</v>
      </c>
      <c r="AA66" s="15">
        <f t="shared" si="54"/>
        <v>0</v>
      </c>
    </row>
    <row r="67" spans="2:27" x14ac:dyDescent="0.25">
      <c r="B67" s="16" t="s">
        <v>16</v>
      </c>
      <c r="C67" s="16">
        <f t="shared" si="55"/>
        <v>8.33</v>
      </c>
      <c r="D67" s="25">
        <f>+$C67*'ТЭР нат ед'!D67</f>
        <v>0</v>
      </c>
      <c r="E67" s="25">
        <f>+$C67*'ТЭР нат ед'!E67</f>
        <v>0</v>
      </c>
      <c r="F67" s="25">
        <f>+$C67*'ТЭР нат ед'!F67</f>
        <v>0</v>
      </c>
      <c r="G67" s="25">
        <f>+$C67*'ТЭР нат ед'!G67</f>
        <v>0</v>
      </c>
      <c r="H67" s="25">
        <f>+$C67*'ТЭР нат ед'!H67</f>
        <v>0</v>
      </c>
      <c r="I67" s="25">
        <f>+$C67*'ТЭР нат ед'!I67</f>
        <v>0</v>
      </c>
      <c r="J67" s="25">
        <f>+$C67*'ТЭР нат ед'!J67</f>
        <v>0</v>
      </c>
      <c r="K67" s="25">
        <f>+$C67*'ТЭР нат ед'!K67</f>
        <v>0</v>
      </c>
      <c r="L67" s="25">
        <f>+$C67*'ТЭР нат ед'!L67</f>
        <v>0</v>
      </c>
      <c r="M67" s="25">
        <f>+$C67*'ТЭР нат ед'!M67</f>
        <v>0</v>
      </c>
      <c r="P67" s="16" t="str">
        <f t="shared" ref="P67:P130" si="57">+B67</f>
        <v>Биотопливо</v>
      </c>
      <c r="Q67" s="16">
        <f t="shared" si="56"/>
        <v>0.255</v>
      </c>
      <c r="R67" s="15">
        <f t="shared" si="46"/>
        <v>0</v>
      </c>
      <c r="S67" s="15">
        <f t="shared" si="47"/>
        <v>0</v>
      </c>
      <c r="T67" s="15">
        <f t="shared" si="48"/>
        <v>0</v>
      </c>
      <c r="U67" s="15">
        <f t="shared" si="49"/>
        <v>0</v>
      </c>
      <c r="V67" s="15">
        <f t="shared" si="50"/>
        <v>0</v>
      </c>
      <c r="W67" s="15">
        <f t="shared" si="51"/>
        <v>0</v>
      </c>
      <c r="X67" s="15">
        <f t="shared" si="52"/>
        <v>0</v>
      </c>
      <c r="Y67" s="15">
        <f t="shared" si="53"/>
        <v>0</v>
      </c>
      <c r="Z67" s="15">
        <f t="shared" si="54"/>
        <v>0</v>
      </c>
      <c r="AA67" s="15">
        <f t="shared" si="54"/>
        <v>0</v>
      </c>
    </row>
    <row r="68" spans="2:27" x14ac:dyDescent="0.25">
      <c r="B68" s="16" t="s">
        <v>17</v>
      </c>
      <c r="C68" s="16">
        <f t="shared" si="55"/>
        <v>8.14</v>
      </c>
      <c r="D68" s="25">
        <f>+$C68*'ТЭР нат ед'!D68</f>
        <v>0</v>
      </c>
      <c r="E68" s="25">
        <f>+$C68*'ТЭР нат ед'!E68</f>
        <v>0</v>
      </c>
      <c r="F68" s="25">
        <f>+$C68*'ТЭР нат ед'!F68</f>
        <v>0</v>
      </c>
      <c r="G68" s="25">
        <f>+$C68*'ТЭР нат ед'!G68</f>
        <v>0</v>
      </c>
      <c r="H68" s="25">
        <f>+$C68*'ТЭР нат ед'!H68</f>
        <v>0</v>
      </c>
      <c r="I68" s="25">
        <f>+$C68*'ТЭР нат ед'!I68</f>
        <v>0</v>
      </c>
      <c r="J68" s="25">
        <f>+$C68*'ТЭР нат ед'!J68</f>
        <v>0</v>
      </c>
      <c r="K68" s="25">
        <f>+$C68*'ТЭР нат ед'!K68</f>
        <v>0</v>
      </c>
      <c r="L68" s="25">
        <f>+$C68*'ТЭР нат ед'!L68</f>
        <v>0</v>
      </c>
      <c r="M68" s="25">
        <f>+$C68*'ТЭР нат ед'!M68</f>
        <v>0</v>
      </c>
      <c r="P68" s="16" t="str">
        <f t="shared" si="57"/>
        <v>Другая биомасса</v>
      </c>
      <c r="Q68" s="16">
        <f t="shared" si="56"/>
        <v>0</v>
      </c>
      <c r="R68" s="15">
        <f t="shared" si="46"/>
        <v>0</v>
      </c>
      <c r="S68" s="15">
        <f t="shared" si="47"/>
        <v>0</v>
      </c>
      <c r="T68" s="15">
        <f t="shared" si="48"/>
        <v>0</v>
      </c>
      <c r="U68" s="15">
        <f t="shared" si="49"/>
        <v>0</v>
      </c>
      <c r="V68" s="15">
        <f t="shared" si="50"/>
        <v>0</v>
      </c>
      <c r="W68" s="15">
        <f t="shared" si="51"/>
        <v>0</v>
      </c>
      <c r="X68" s="15">
        <f t="shared" si="52"/>
        <v>0</v>
      </c>
      <c r="Y68" s="15">
        <f t="shared" si="53"/>
        <v>0</v>
      </c>
      <c r="Z68" s="15">
        <f t="shared" si="54"/>
        <v>0</v>
      </c>
      <c r="AA68" s="15">
        <f t="shared" si="54"/>
        <v>0</v>
      </c>
    </row>
    <row r="69" spans="2:27" ht="31.5" x14ac:dyDescent="0.25">
      <c r="B69" s="16" t="s">
        <v>18</v>
      </c>
      <c r="C69" s="16">
        <f t="shared" si="55"/>
        <v>1.1599999999999999</v>
      </c>
      <c r="D69" s="25">
        <f>+$C69*'ТЭР нат ед'!D69</f>
        <v>0</v>
      </c>
      <c r="E69" s="25">
        <f>+$C69*'ТЭР нат ед'!E69</f>
        <v>0</v>
      </c>
      <c r="F69" s="25">
        <f>+$C69*'ТЭР нат ед'!F69</f>
        <v>0</v>
      </c>
      <c r="G69" s="25">
        <f>+$C69*'ТЭР нат ед'!G69</f>
        <v>0</v>
      </c>
      <c r="H69" s="25">
        <f>+$C69*'ТЭР нат ед'!H69</f>
        <v>0</v>
      </c>
      <c r="I69" s="25">
        <f>+$C69*'ТЭР нат ед'!I69</f>
        <v>0</v>
      </c>
      <c r="J69" s="25">
        <f>+$C69*'ТЭР нат ед'!J69</f>
        <v>0</v>
      </c>
      <c r="K69" s="25">
        <f>+$C69*'ТЭР нат ед'!K69</f>
        <v>0</v>
      </c>
      <c r="L69" s="25">
        <f>+$C69*'ТЭР нат ед'!L69</f>
        <v>0</v>
      </c>
      <c r="M69" s="25">
        <f>+$C69*'ТЭР нат ед'!M69</f>
        <v>0</v>
      </c>
      <c r="P69" s="16" t="str">
        <f t="shared" si="57"/>
        <v>Солнечная тепловая энергия</v>
      </c>
      <c r="Q69" s="16">
        <f t="shared" si="56"/>
        <v>0</v>
      </c>
      <c r="R69" s="15">
        <f t="shared" si="46"/>
        <v>0</v>
      </c>
      <c r="S69" s="15">
        <f t="shared" si="47"/>
        <v>0</v>
      </c>
      <c r="T69" s="15">
        <f t="shared" si="48"/>
        <v>0</v>
      </c>
      <c r="U69" s="15">
        <f t="shared" si="49"/>
        <v>0</v>
      </c>
      <c r="V69" s="15">
        <f t="shared" si="50"/>
        <v>0</v>
      </c>
      <c r="W69" s="15">
        <f t="shared" si="51"/>
        <v>0</v>
      </c>
      <c r="X69" s="15">
        <f t="shared" si="52"/>
        <v>0</v>
      </c>
      <c r="Y69" s="15">
        <f t="shared" si="53"/>
        <v>0</v>
      </c>
      <c r="Z69" s="15">
        <f t="shared" si="54"/>
        <v>0</v>
      </c>
      <c r="AA69" s="15">
        <f t="shared" si="54"/>
        <v>0</v>
      </c>
    </row>
    <row r="70" spans="2:27" x14ac:dyDescent="0.25">
      <c r="B70" s="16" t="s">
        <v>19</v>
      </c>
      <c r="C70" s="16">
        <f t="shared" si="55"/>
        <v>1.1599999999999999</v>
      </c>
      <c r="D70" s="25">
        <f>+$C70*'ТЭР нат ед'!D70</f>
        <v>0</v>
      </c>
      <c r="E70" s="25">
        <f>+$C70*'ТЭР нат ед'!E70</f>
        <v>0</v>
      </c>
      <c r="F70" s="25">
        <f>+$C70*'ТЭР нат ед'!F70</f>
        <v>0</v>
      </c>
      <c r="G70" s="25">
        <f>+$C70*'ТЭР нат ед'!G70</f>
        <v>0</v>
      </c>
      <c r="H70" s="25">
        <f>+$C70*'ТЭР нат ед'!H70</f>
        <v>0</v>
      </c>
      <c r="I70" s="25">
        <f>+$C70*'ТЭР нат ед'!I70</f>
        <v>0</v>
      </c>
      <c r="J70" s="25">
        <f>+$C70*'ТЭР нат ед'!J70</f>
        <v>0</v>
      </c>
      <c r="K70" s="25">
        <f>+$C70*'ТЭР нат ед'!K70</f>
        <v>0</v>
      </c>
      <c r="L70" s="25">
        <f>+$C70*'ТЭР нат ед'!L70</f>
        <v>0</v>
      </c>
      <c r="M70" s="25">
        <f>+$C70*'ТЭР нат ед'!M70</f>
        <v>0</v>
      </c>
      <c r="P70" s="16" t="str">
        <f t="shared" si="57"/>
        <v>Геотермальная</v>
      </c>
      <c r="Q70" s="16">
        <f t="shared" si="56"/>
        <v>0</v>
      </c>
      <c r="R70" s="15">
        <f t="shared" si="46"/>
        <v>0</v>
      </c>
      <c r="S70" s="15">
        <f t="shared" si="47"/>
        <v>0</v>
      </c>
      <c r="T70" s="15">
        <f t="shared" si="48"/>
        <v>0</v>
      </c>
      <c r="U70" s="15">
        <f t="shared" si="49"/>
        <v>0</v>
      </c>
      <c r="V70" s="15">
        <f t="shared" si="50"/>
        <v>0</v>
      </c>
      <c r="W70" s="15">
        <f t="shared" si="51"/>
        <v>0</v>
      </c>
      <c r="X70" s="15">
        <f t="shared" si="52"/>
        <v>0</v>
      </c>
      <c r="Y70" s="15">
        <f t="shared" si="53"/>
        <v>0</v>
      </c>
      <c r="Z70" s="15">
        <f t="shared" si="54"/>
        <v>0</v>
      </c>
      <c r="AA70" s="15">
        <f t="shared" si="54"/>
        <v>0</v>
      </c>
    </row>
    <row r="71" spans="2:27" x14ac:dyDescent="0.25">
      <c r="B71" s="12" t="s">
        <v>20</v>
      </c>
      <c r="C71" s="16"/>
      <c r="D71" s="25">
        <f>+$C71*'ТЭР нат ед'!D71</f>
        <v>0</v>
      </c>
      <c r="E71" s="25">
        <f>+$C71*'ТЭР нат ед'!E71</f>
        <v>0</v>
      </c>
      <c r="F71" s="25">
        <f>+$C71*'ТЭР нат ед'!F71</f>
        <v>0</v>
      </c>
      <c r="G71" s="25">
        <f>+$C71*'ТЭР нат ед'!G71</f>
        <v>0</v>
      </c>
      <c r="H71" s="25">
        <f>+$C71*'ТЭР нат ед'!H71</f>
        <v>0</v>
      </c>
      <c r="I71" s="25">
        <f>+$C71*'ТЭР нат ед'!I71</f>
        <v>0</v>
      </c>
      <c r="J71" s="25">
        <f>+$C71*'ТЭР нат ед'!J71</f>
        <v>0</v>
      </c>
      <c r="K71" s="25">
        <f>+$C71*'ТЭР нат ед'!K71</f>
        <v>0</v>
      </c>
      <c r="L71" s="25">
        <f>+$C71*'ТЭР нат ед'!L71</f>
        <v>0</v>
      </c>
      <c r="M71" s="25">
        <f>+$C71*'ТЭР нат ед'!M71</f>
        <v>0</v>
      </c>
      <c r="P71" s="12" t="str">
        <f t="shared" si="57"/>
        <v>Итог</v>
      </c>
      <c r="Q71" s="16"/>
      <c r="R71" s="15">
        <f>SUM(R56:R70)</f>
        <v>0</v>
      </c>
      <c r="S71" s="15">
        <f t="shared" ref="S71:Y71" si="58">SUM(S56:S70)</f>
        <v>0</v>
      </c>
      <c r="T71" s="15">
        <f t="shared" si="58"/>
        <v>0</v>
      </c>
      <c r="U71" s="15">
        <f t="shared" si="58"/>
        <v>0</v>
      </c>
      <c r="V71" s="15">
        <f t="shared" si="58"/>
        <v>0</v>
      </c>
      <c r="W71" s="15">
        <f t="shared" si="58"/>
        <v>0</v>
      </c>
      <c r="X71" s="15">
        <f t="shared" si="58"/>
        <v>0</v>
      </c>
      <c r="Y71" s="15">
        <f t="shared" si="58"/>
        <v>0</v>
      </c>
      <c r="Z71" s="15">
        <f t="shared" ref="Z71:AA71" si="59">SUM(Z56:Z70)</f>
        <v>0</v>
      </c>
      <c r="AA71" s="15">
        <f t="shared" si="59"/>
        <v>0</v>
      </c>
    </row>
    <row r="72" spans="2:27" x14ac:dyDescent="0.25">
      <c r="B72" s="9" t="s">
        <v>25</v>
      </c>
      <c r="C72" s="44"/>
      <c r="D72" s="6"/>
      <c r="E72" s="6"/>
      <c r="F72" s="6"/>
      <c r="G72" s="6"/>
      <c r="H72" s="6"/>
      <c r="I72" s="6"/>
      <c r="J72" s="10"/>
      <c r="K72" s="10"/>
      <c r="L72" s="10"/>
      <c r="M72" s="10"/>
      <c r="P72" s="9" t="str">
        <f t="shared" si="57"/>
        <v>ТРАНСПОРТ</v>
      </c>
      <c r="Q72" s="44"/>
      <c r="R72" s="6"/>
      <c r="S72" s="6"/>
      <c r="T72" s="6"/>
      <c r="U72" s="6"/>
      <c r="V72" s="6"/>
      <c r="W72" s="6"/>
      <c r="X72" s="10"/>
      <c r="Y72" s="10"/>
      <c r="Z72" s="10"/>
      <c r="AA72" s="10"/>
    </row>
    <row r="73" spans="2:27" x14ac:dyDescent="0.25">
      <c r="B73" s="9" t="s">
        <v>26</v>
      </c>
      <c r="C73" s="44"/>
      <c r="D73" s="6"/>
      <c r="E73" s="6"/>
      <c r="F73" s="6"/>
      <c r="G73" s="6"/>
      <c r="H73" s="6"/>
      <c r="I73" s="6"/>
      <c r="J73" s="10"/>
      <c r="K73" s="10"/>
      <c r="L73" s="10"/>
      <c r="M73" s="10"/>
      <c r="P73" s="9" t="str">
        <f t="shared" si="57"/>
        <v>Муниципальный парк</v>
      </c>
      <c r="Q73" s="44"/>
      <c r="R73" s="6"/>
      <c r="S73" s="6"/>
      <c r="T73" s="6"/>
      <c r="U73" s="6"/>
      <c r="V73" s="6"/>
      <c r="W73" s="6"/>
      <c r="X73" s="10"/>
      <c r="Y73" s="10"/>
      <c r="Z73" s="10"/>
      <c r="AA73" s="10"/>
    </row>
    <row r="74" spans="2:27" x14ac:dyDescent="0.25">
      <c r="B74" s="12" t="s">
        <v>5</v>
      </c>
      <c r="C74" s="16">
        <f>+C56</f>
        <v>1</v>
      </c>
      <c r="D74" s="25">
        <f>+$C74*'ТЭР нат ед'!D74</f>
        <v>0</v>
      </c>
      <c r="E74" s="25">
        <f>+$C74*'ТЭР нат ед'!E74</f>
        <v>0</v>
      </c>
      <c r="F74" s="25">
        <f>+$C74*'ТЭР нат ед'!F74</f>
        <v>0</v>
      </c>
      <c r="G74" s="25">
        <f>+$C74*'ТЭР нат ед'!G74</f>
        <v>0</v>
      </c>
      <c r="H74" s="25">
        <f>+$C74*'ТЭР нат ед'!H74</f>
        <v>0</v>
      </c>
      <c r="I74" s="25">
        <f>+$C74*'ТЭР нат ед'!I74</f>
        <v>0</v>
      </c>
      <c r="J74" s="25">
        <f>+$C74*'ТЭР нат ед'!J74</f>
        <v>0</v>
      </c>
      <c r="K74" s="25">
        <f>+$C74*'ТЭР нат ед'!K74</f>
        <v>0</v>
      </c>
      <c r="L74" s="25">
        <f>+$C74*'ТЭР нат ед'!L74</f>
        <v>0</v>
      </c>
      <c r="M74" s="25">
        <f>+$C74*'ТЭР нат ед'!M74</f>
        <v>0</v>
      </c>
      <c r="P74" s="12" t="str">
        <f t="shared" si="57"/>
        <v>Электричество</v>
      </c>
      <c r="Q74" s="16">
        <f>+Q56</f>
        <v>0.88200000000000001</v>
      </c>
      <c r="R74" s="15">
        <f t="shared" ref="R74:R88" si="60">+D74*$Q74</f>
        <v>0</v>
      </c>
      <c r="S74" s="15">
        <f t="shared" ref="S74:S88" si="61">+E74*$Q74</f>
        <v>0</v>
      </c>
      <c r="T74" s="15">
        <f t="shared" ref="T74:T88" si="62">+F74*$Q74</f>
        <v>0</v>
      </c>
      <c r="U74" s="15">
        <f t="shared" ref="U74:U88" si="63">+G74*$Q74</f>
        <v>0</v>
      </c>
      <c r="V74" s="15">
        <f t="shared" ref="V74:V88" si="64">+H74*$Q74</f>
        <v>0</v>
      </c>
      <c r="W74" s="15">
        <f t="shared" ref="W74:W88" si="65">+I74*$Q74</f>
        <v>0</v>
      </c>
      <c r="X74" s="15">
        <f t="shared" ref="X74:X88" si="66">+J74*$Q74</f>
        <v>0</v>
      </c>
      <c r="Y74" s="15">
        <f t="shared" ref="Y74:Y88" si="67">+K74*$Q74</f>
        <v>0</v>
      </c>
      <c r="Z74" s="15">
        <f t="shared" ref="Z74:AA88" si="68">+L74*$Q74</f>
        <v>0</v>
      </c>
      <c r="AA74" s="15">
        <f t="shared" si="68"/>
        <v>0</v>
      </c>
    </row>
    <row r="75" spans="2:27" x14ac:dyDescent="0.25">
      <c r="B75" s="12" t="s">
        <v>24</v>
      </c>
      <c r="C75" s="16">
        <f t="shared" ref="C75:C88" si="69">+C57</f>
        <v>1.1599999999999999</v>
      </c>
      <c r="D75" s="25">
        <f>+$C75*'ТЭР нат ед'!D75</f>
        <v>0</v>
      </c>
      <c r="E75" s="25">
        <f>+$C75*'ТЭР нат ед'!E75</f>
        <v>0</v>
      </c>
      <c r="F75" s="25">
        <f>+$C75*'ТЭР нат ед'!F75</f>
        <v>0</v>
      </c>
      <c r="G75" s="25">
        <f>+$C75*'ТЭР нат ед'!G75</f>
        <v>0</v>
      </c>
      <c r="H75" s="25">
        <f>+$C75*'ТЭР нат ед'!H75</f>
        <v>0</v>
      </c>
      <c r="I75" s="25">
        <f>+$C75*'ТЭР нат ед'!I75</f>
        <v>0</v>
      </c>
      <c r="J75" s="25">
        <f>+$C75*'ТЭР нат ед'!J75</f>
        <v>0</v>
      </c>
      <c r="K75" s="25">
        <f>+$C75*'ТЭР нат ед'!K75</f>
        <v>0</v>
      </c>
      <c r="L75" s="25">
        <f>+$C75*'ТЭР нат ед'!L75</f>
        <v>0</v>
      </c>
      <c r="M75" s="25">
        <f>+$C75*'ТЭР нат ед'!M75</f>
        <v>0</v>
      </c>
      <c r="P75" s="12" t="str">
        <f t="shared" si="57"/>
        <v>Тепло/холод</v>
      </c>
      <c r="Q75" s="16">
        <f t="shared" ref="Q75:Q88" si="70">+Q57</f>
        <v>0.26070888990876279</v>
      </c>
      <c r="R75" s="15">
        <f t="shared" si="60"/>
        <v>0</v>
      </c>
      <c r="S75" s="15">
        <f t="shared" si="61"/>
        <v>0</v>
      </c>
      <c r="T75" s="15">
        <f t="shared" si="62"/>
        <v>0</v>
      </c>
      <c r="U75" s="15">
        <f t="shared" si="63"/>
        <v>0</v>
      </c>
      <c r="V75" s="15">
        <f t="shared" si="64"/>
        <v>0</v>
      </c>
      <c r="W75" s="15">
        <f t="shared" si="65"/>
        <v>0</v>
      </c>
      <c r="X75" s="15">
        <f t="shared" si="66"/>
        <v>0</v>
      </c>
      <c r="Y75" s="15">
        <f t="shared" si="67"/>
        <v>0</v>
      </c>
      <c r="Z75" s="15">
        <f t="shared" si="68"/>
        <v>0</v>
      </c>
      <c r="AA75" s="15">
        <f t="shared" si="68"/>
        <v>0</v>
      </c>
    </row>
    <row r="76" spans="2:27" x14ac:dyDescent="0.25">
      <c r="B76" s="16" t="s">
        <v>7</v>
      </c>
      <c r="C76" s="16">
        <f t="shared" si="69"/>
        <v>9.2799999999999994</v>
      </c>
      <c r="D76" s="25">
        <f>+$C76*'ТЭР нат ед'!D76</f>
        <v>0</v>
      </c>
      <c r="E76" s="25">
        <f>+$C76*'ТЭР нат ед'!E76</f>
        <v>0</v>
      </c>
      <c r="F76" s="25">
        <f>+$C76*'ТЭР нат ед'!F76</f>
        <v>0</v>
      </c>
      <c r="G76" s="25">
        <f>+$C76*'ТЭР нат ед'!G76</f>
        <v>0</v>
      </c>
      <c r="H76" s="25">
        <f>+$C76*'ТЭР нат ед'!H76</f>
        <v>0</v>
      </c>
      <c r="I76" s="25">
        <f>+$C76*'ТЭР нат ед'!I76</f>
        <v>0</v>
      </c>
      <c r="J76" s="25">
        <f>+$C76*'ТЭР нат ед'!J76</f>
        <v>0</v>
      </c>
      <c r="K76" s="25">
        <f>+$C76*'ТЭР нат ед'!K76</f>
        <v>0</v>
      </c>
      <c r="L76" s="25">
        <f>+$C76*'ТЭР нат ед'!L76</f>
        <v>0</v>
      </c>
      <c r="M76" s="25">
        <f>+$C76*'ТЭР нат ед'!M76</f>
        <v>0</v>
      </c>
      <c r="P76" s="16" t="str">
        <f t="shared" si="57"/>
        <v>Природный газ</v>
      </c>
      <c r="Q76" s="16">
        <f t="shared" si="70"/>
        <v>0.20200000000000001</v>
      </c>
      <c r="R76" s="15">
        <f t="shared" si="60"/>
        <v>0</v>
      </c>
      <c r="S76" s="15">
        <f t="shared" si="61"/>
        <v>0</v>
      </c>
      <c r="T76" s="15">
        <f t="shared" si="62"/>
        <v>0</v>
      </c>
      <c r="U76" s="15">
        <f t="shared" si="63"/>
        <v>0</v>
      </c>
      <c r="V76" s="15">
        <f t="shared" si="64"/>
        <v>0</v>
      </c>
      <c r="W76" s="15">
        <f t="shared" si="65"/>
        <v>0</v>
      </c>
      <c r="X76" s="15">
        <f t="shared" si="66"/>
        <v>0</v>
      </c>
      <c r="Y76" s="15">
        <f t="shared" si="67"/>
        <v>0</v>
      </c>
      <c r="Z76" s="15">
        <f t="shared" si="68"/>
        <v>0</v>
      </c>
      <c r="AA76" s="15">
        <f t="shared" si="68"/>
        <v>0</v>
      </c>
    </row>
    <row r="77" spans="2:27" x14ac:dyDescent="0.25">
      <c r="B77" s="16" t="s">
        <v>8</v>
      </c>
      <c r="C77" s="16">
        <f t="shared" si="69"/>
        <v>12.78</v>
      </c>
      <c r="D77" s="25">
        <f>+$C77*'ТЭР нат ед'!D77</f>
        <v>0</v>
      </c>
      <c r="E77" s="25">
        <f>+$C77*'ТЭР нат ед'!E77</f>
        <v>0</v>
      </c>
      <c r="F77" s="25">
        <f>+$C77*'ТЭР нат ед'!F77</f>
        <v>0</v>
      </c>
      <c r="G77" s="25">
        <f>+$C77*'ТЭР нат ед'!G77</f>
        <v>0</v>
      </c>
      <c r="H77" s="25">
        <f>+$C77*'ТЭР нат ед'!H77</f>
        <v>0</v>
      </c>
      <c r="I77" s="25">
        <f>+$C77*'ТЭР нат ед'!I77</f>
        <v>0</v>
      </c>
      <c r="J77" s="25">
        <f>+$C77*'ТЭР нат ед'!J77</f>
        <v>0</v>
      </c>
      <c r="K77" s="25">
        <f>+$C77*'ТЭР нат ед'!K77</f>
        <v>0</v>
      </c>
      <c r="L77" s="25">
        <f>+$C77*'ТЭР нат ед'!L77</f>
        <v>0</v>
      </c>
      <c r="M77" s="25">
        <f>+$C77*'ТЭР нат ед'!M77</f>
        <v>0</v>
      </c>
      <c r="P77" s="16" t="str">
        <f t="shared" si="57"/>
        <v>Сжиженный газ</v>
      </c>
      <c r="Q77" s="16">
        <f t="shared" si="70"/>
        <v>0.22700000000000001</v>
      </c>
      <c r="R77" s="15">
        <f t="shared" si="60"/>
        <v>0</v>
      </c>
      <c r="S77" s="15">
        <f t="shared" si="61"/>
        <v>0</v>
      </c>
      <c r="T77" s="15">
        <f t="shared" si="62"/>
        <v>0</v>
      </c>
      <c r="U77" s="15">
        <f t="shared" si="63"/>
        <v>0</v>
      </c>
      <c r="V77" s="15">
        <f t="shared" si="64"/>
        <v>0</v>
      </c>
      <c r="W77" s="15">
        <f t="shared" si="65"/>
        <v>0</v>
      </c>
      <c r="X77" s="15">
        <f t="shared" si="66"/>
        <v>0</v>
      </c>
      <c r="Y77" s="15">
        <f t="shared" si="67"/>
        <v>0</v>
      </c>
      <c r="Z77" s="15">
        <f t="shared" si="68"/>
        <v>0</v>
      </c>
      <c r="AA77" s="15">
        <f t="shared" si="68"/>
        <v>0</v>
      </c>
    </row>
    <row r="78" spans="2:27" ht="14.25" customHeight="1" x14ac:dyDescent="0.25">
      <c r="B78" s="16" t="s">
        <v>9</v>
      </c>
      <c r="C78" s="16">
        <f t="shared" si="69"/>
        <v>11.15</v>
      </c>
      <c r="D78" s="25">
        <f>+$C78*'ТЭР нат ед'!D78</f>
        <v>0</v>
      </c>
      <c r="E78" s="25">
        <f>+$C78*'ТЭР нат ед'!E78</f>
        <v>0</v>
      </c>
      <c r="F78" s="25">
        <f>+$C78*'ТЭР нат ед'!F78</f>
        <v>0</v>
      </c>
      <c r="G78" s="25">
        <f>+$C78*'ТЭР нат ед'!G78</f>
        <v>0</v>
      </c>
      <c r="H78" s="25">
        <f>+$C78*'ТЭР нат ед'!H78</f>
        <v>0</v>
      </c>
      <c r="I78" s="25">
        <f>+$C78*'ТЭР нат ед'!I78</f>
        <v>0</v>
      </c>
      <c r="J78" s="25">
        <f>+$C78*'ТЭР нат ед'!J78</f>
        <v>0</v>
      </c>
      <c r="K78" s="25">
        <f>+$C78*'ТЭР нат ед'!K78</f>
        <v>0</v>
      </c>
      <c r="L78" s="25">
        <f>+$C78*'ТЭР нат ед'!L78</f>
        <v>0</v>
      </c>
      <c r="M78" s="25">
        <f>+$C78*'ТЭР нат ед'!M78</f>
        <v>0</v>
      </c>
      <c r="P78" s="16" t="str">
        <f t="shared" si="57"/>
        <v>Мазут</v>
      </c>
      <c r="Q78" s="16">
        <f t="shared" si="70"/>
        <v>0.26700000000000002</v>
      </c>
      <c r="R78" s="15">
        <f t="shared" si="60"/>
        <v>0</v>
      </c>
      <c r="S78" s="15">
        <f t="shared" si="61"/>
        <v>0</v>
      </c>
      <c r="T78" s="15">
        <f t="shared" si="62"/>
        <v>0</v>
      </c>
      <c r="U78" s="15">
        <f t="shared" si="63"/>
        <v>0</v>
      </c>
      <c r="V78" s="15">
        <f t="shared" si="64"/>
        <v>0</v>
      </c>
      <c r="W78" s="15">
        <f t="shared" si="65"/>
        <v>0</v>
      </c>
      <c r="X78" s="15">
        <f t="shared" si="66"/>
        <v>0</v>
      </c>
      <c r="Y78" s="15">
        <f t="shared" si="67"/>
        <v>0</v>
      </c>
      <c r="Z78" s="15">
        <f t="shared" si="68"/>
        <v>0</v>
      </c>
      <c r="AA78" s="15">
        <f t="shared" si="68"/>
        <v>0</v>
      </c>
    </row>
    <row r="79" spans="2:27" x14ac:dyDescent="0.25">
      <c r="B79" s="16" t="s">
        <v>10</v>
      </c>
      <c r="C79" s="16">
        <f t="shared" si="69"/>
        <v>11.8</v>
      </c>
      <c r="D79" s="25">
        <f>+$C79*'ТЭР нат ед'!D79</f>
        <v>0</v>
      </c>
      <c r="E79" s="25">
        <f>+$C79*'ТЭР нат ед'!E79</f>
        <v>0</v>
      </c>
      <c r="F79" s="25">
        <f>+$C79*'ТЭР нат ед'!F79</f>
        <v>0</v>
      </c>
      <c r="G79" s="25">
        <f>+$C79*'ТЭР нат ед'!G79</f>
        <v>0</v>
      </c>
      <c r="H79" s="25">
        <f>+$C79*'ТЭР нат ед'!H79</f>
        <v>0</v>
      </c>
      <c r="I79" s="25">
        <f>+$C79*'ТЭР нат ед'!I79</f>
        <v>0</v>
      </c>
      <c r="J79" s="25">
        <f>+$C79*'ТЭР нат ед'!J79</f>
        <v>0</v>
      </c>
      <c r="K79" s="25">
        <f>+$C79*'ТЭР нат ед'!K79</f>
        <v>0</v>
      </c>
      <c r="L79" s="25">
        <f>+$C79*'ТЭР нат ед'!L79</f>
        <v>0</v>
      </c>
      <c r="M79" s="25">
        <f>+$C79*'ТЭР нат ед'!M79</f>
        <v>0</v>
      </c>
      <c r="P79" s="16" t="str">
        <f t="shared" si="57"/>
        <v>Дизель</v>
      </c>
      <c r="Q79" s="16">
        <f t="shared" si="70"/>
        <v>0.26700000000000002</v>
      </c>
      <c r="R79" s="15">
        <f t="shared" si="60"/>
        <v>0</v>
      </c>
      <c r="S79" s="15">
        <f t="shared" si="61"/>
        <v>0</v>
      </c>
      <c r="T79" s="15">
        <f t="shared" si="62"/>
        <v>0</v>
      </c>
      <c r="U79" s="15">
        <f t="shared" si="63"/>
        <v>0</v>
      </c>
      <c r="V79" s="15">
        <f t="shared" si="64"/>
        <v>0</v>
      </c>
      <c r="W79" s="15">
        <f t="shared" si="65"/>
        <v>0</v>
      </c>
      <c r="X79" s="15">
        <f t="shared" si="66"/>
        <v>0</v>
      </c>
      <c r="Y79" s="15">
        <f t="shared" si="67"/>
        <v>0</v>
      </c>
      <c r="Z79" s="15">
        <f t="shared" si="68"/>
        <v>0</v>
      </c>
      <c r="AA79" s="15">
        <f t="shared" si="68"/>
        <v>0</v>
      </c>
    </row>
    <row r="80" spans="2:27" x14ac:dyDescent="0.25">
      <c r="B80" s="16" t="s">
        <v>11</v>
      </c>
      <c r="C80" s="16">
        <f t="shared" si="69"/>
        <v>12.13</v>
      </c>
      <c r="D80" s="25">
        <f>+$C80*'ТЭР нат ед'!D80</f>
        <v>0</v>
      </c>
      <c r="E80" s="25">
        <f>+$C80*'ТЭР нат ед'!E80</f>
        <v>0</v>
      </c>
      <c r="F80" s="25">
        <f>+$C80*'ТЭР нат ед'!F80</f>
        <v>0</v>
      </c>
      <c r="G80" s="25">
        <f>+$C80*'ТЭР нат ед'!G80</f>
        <v>0</v>
      </c>
      <c r="H80" s="25">
        <f>+$C80*'ТЭР нат ед'!H80</f>
        <v>0</v>
      </c>
      <c r="I80" s="25">
        <f>+$C80*'ТЭР нат ед'!I80</f>
        <v>0</v>
      </c>
      <c r="J80" s="25">
        <f>+$C80*'ТЭР нат ед'!J80</f>
        <v>0</v>
      </c>
      <c r="K80" s="25">
        <f>+$C80*'ТЭР нат ед'!K80</f>
        <v>0</v>
      </c>
      <c r="L80" s="25">
        <f>+$C80*'ТЭР нат ед'!L80</f>
        <v>0</v>
      </c>
      <c r="M80" s="25">
        <f>+$C80*'ТЭР нат ед'!M80</f>
        <v>0</v>
      </c>
      <c r="P80" s="16" t="str">
        <f t="shared" si="57"/>
        <v>Бензин</v>
      </c>
      <c r="Q80" s="16">
        <f t="shared" si="70"/>
        <v>0.249</v>
      </c>
      <c r="R80" s="15">
        <f t="shared" si="60"/>
        <v>0</v>
      </c>
      <c r="S80" s="15">
        <f t="shared" si="61"/>
        <v>0</v>
      </c>
      <c r="T80" s="15">
        <f t="shared" si="62"/>
        <v>0</v>
      </c>
      <c r="U80" s="15">
        <f t="shared" si="63"/>
        <v>0</v>
      </c>
      <c r="V80" s="15">
        <f t="shared" si="64"/>
        <v>0</v>
      </c>
      <c r="W80" s="15">
        <f t="shared" si="65"/>
        <v>0</v>
      </c>
      <c r="X80" s="15">
        <f t="shared" si="66"/>
        <v>0</v>
      </c>
      <c r="Y80" s="15">
        <f t="shared" si="67"/>
        <v>0</v>
      </c>
      <c r="Z80" s="15">
        <f t="shared" si="68"/>
        <v>0</v>
      </c>
      <c r="AA80" s="15">
        <f t="shared" si="68"/>
        <v>0</v>
      </c>
    </row>
    <row r="81" spans="2:27" x14ac:dyDescent="0.25">
      <c r="B81" s="16" t="s">
        <v>12</v>
      </c>
      <c r="C81" s="16">
        <f t="shared" si="69"/>
        <v>0</v>
      </c>
      <c r="D81" s="25">
        <f>+$C81*'ТЭР нат ед'!D81</f>
        <v>0</v>
      </c>
      <c r="E81" s="25">
        <f>+$C81*'ТЭР нат ед'!E81</f>
        <v>0</v>
      </c>
      <c r="F81" s="25">
        <f>+$C81*'ТЭР нат ед'!F81</f>
        <v>0</v>
      </c>
      <c r="G81" s="25">
        <f>+$C81*'ТЭР нат ед'!G81</f>
        <v>0</v>
      </c>
      <c r="H81" s="25">
        <f>+$C81*'ТЭР нат ед'!H81</f>
        <v>0</v>
      </c>
      <c r="I81" s="25">
        <f>+$C81*'ТЭР нат ед'!I81</f>
        <v>0</v>
      </c>
      <c r="J81" s="25">
        <f>+$C81*'ТЭР нат ед'!J81</f>
        <v>0</v>
      </c>
      <c r="K81" s="25">
        <f>+$C81*'ТЭР нат ед'!K81</f>
        <v>0</v>
      </c>
      <c r="L81" s="25">
        <f>+$C81*'ТЭР нат ед'!L81</f>
        <v>0</v>
      </c>
      <c r="M81" s="25">
        <f>+$C81*'ТЭР нат ед'!M81</f>
        <v>0</v>
      </c>
      <c r="P81" s="16" t="str">
        <f t="shared" si="57"/>
        <v>Лигнит</v>
      </c>
      <c r="Q81" s="16">
        <f t="shared" si="70"/>
        <v>0</v>
      </c>
      <c r="R81" s="15">
        <f t="shared" si="60"/>
        <v>0</v>
      </c>
      <c r="S81" s="15">
        <f t="shared" si="61"/>
        <v>0</v>
      </c>
      <c r="T81" s="15">
        <f t="shared" si="62"/>
        <v>0</v>
      </c>
      <c r="U81" s="15">
        <f t="shared" si="63"/>
        <v>0</v>
      </c>
      <c r="V81" s="15">
        <f t="shared" si="64"/>
        <v>0</v>
      </c>
      <c r="W81" s="15">
        <f t="shared" si="65"/>
        <v>0</v>
      </c>
      <c r="X81" s="15">
        <f t="shared" si="66"/>
        <v>0</v>
      </c>
      <c r="Y81" s="15">
        <f t="shared" si="67"/>
        <v>0</v>
      </c>
      <c r="Z81" s="15">
        <f t="shared" si="68"/>
        <v>0</v>
      </c>
      <c r="AA81" s="15">
        <f t="shared" si="68"/>
        <v>0</v>
      </c>
    </row>
    <row r="82" spans="2:27" x14ac:dyDescent="0.25">
      <c r="B82" s="16" t="s">
        <v>13</v>
      </c>
      <c r="C82" s="16">
        <f t="shared" si="69"/>
        <v>6.51</v>
      </c>
      <c r="D82" s="25">
        <f>+$C82*'ТЭР нат ед'!D82</f>
        <v>0</v>
      </c>
      <c r="E82" s="25">
        <f>+$C82*'ТЭР нат ед'!E82</f>
        <v>0</v>
      </c>
      <c r="F82" s="25">
        <f>+$C82*'ТЭР нат ед'!F82</f>
        <v>0</v>
      </c>
      <c r="G82" s="25">
        <f>+$C82*'ТЭР нат ед'!G82</f>
        <v>0</v>
      </c>
      <c r="H82" s="25">
        <f>+$C82*'ТЭР нат ед'!H82</f>
        <v>0</v>
      </c>
      <c r="I82" s="25">
        <f>+$C82*'ТЭР нат ед'!I82</f>
        <v>0</v>
      </c>
      <c r="J82" s="25">
        <f>+$C82*'ТЭР нат ед'!J82</f>
        <v>0</v>
      </c>
      <c r="K82" s="25">
        <f>+$C82*'ТЭР нат ед'!K82</f>
        <v>0</v>
      </c>
      <c r="L82" s="25">
        <f>+$C82*'ТЭР нат ед'!L82</f>
        <v>0</v>
      </c>
      <c r="M82" s="25">
        <f>+$C82*'ТЭР нат ед'!M82</f>
        <v>0</v>
      </c>
      <c r="P82" s="16" t="str">
        <f t="shared" si="57"/>
        <v>Уголь</v>
      </c>
      <c r="Q82" s="16">
        <f t="shared" si="70"/>
        <v>0.35399999999999998</v>
      </c>
      <c r="R82" s="15">
        <f t="shared" si="60"/>
        <v>0</v>
      </c>
      <c r="S82" s="15">
        <f t="shared" si="61"/>
        <v>0</v>
      </c>
      <c r="T82" s="15">
        <f t="shared" si="62"/>
        <v>0</v>
      </c>
      <c r="U82" s="15">
        <f t="shared" si="63"/>
        <v>0</v>
      </c>
      <c r="V82" s="15">
        <f t="shared" si="64"/>
        <v>0</v>
      </c>
      <c r="W82" s="15">
        <f t="shared" si="65"/>
        <v>0</v>
      </c>
      <c r="X82" s="15">
        <f t="shared" si="66"/>
        <v>0</v>
      </c>
      <c r="Y82" s="15">
        <f t="shared" si="67"/>
        <v>0</v>
      </c>
      <c r="Z82" s="15">
        <f t="shared" si="68"/>
        <v>0</v>
      </c>
      <c r="AA82" s="15">
        <f t="shared" si="68"/>
        <v>0</v>
      </c>
    </row>
    <row r="83" spans="2:27" ht="47.25" x14ac:dyDescent="0.25">
      <c r="B83" s="16" t="s">
        <v>14</v>
      </c>
      <c r="C83" s="16">
        <f t="shared" si="69"/>
        <v>8.14</v>
      </c>
      <c r="D83" s="25">
        <f>+$C83*'ТЭР нат ед'!D83</f>
        <v>0</v>
      </c>
      <c r="E83" s="25">
        <f>+$C83*'ТЭР нат ед'!E83</f>
        <v>0</v>
      </c>
      <c r="F83" s="25">
        <f>+$C83*'ТЭР нат ед'!F83</f>
        <v>0</v>
      </c>
      <c r="G83" s="25">
        <f>+$C83*'ТЭР нат ед'!G83</f>
        <v>0</v>
      </c>
      <c r="H83" s="25">
        <f>+$C83*'ТЭР нат ед'!H83</f>
        <v>0</v>
      </c>
      <c r="I83" s="25">
        <f>+$C83*'ТЭР нат ед'!I83</f>
        <v>0</v>
      </c>
      <c r="J83" s="25">
        <f>+$C83*'ТЭР нат ед'!J83</f>
        <v>0</v>
      </c>
      <c r="K83" s="25">
        <f>+$C83*'ТЭР нат ед'!K83</f>
        <v>0</v>
      </c>
      <c r="L83" s="25">
        <f>+$C83*'ТЭР нат ед'!L83</f>
        <v>0</v>
      </c>
      <c r="M83" s="25">
        <f>+$C83*'ТЭР нат ед'!M83</f>
        <v>0</v>
      </c>
      <c r="P83" s="16" t="str">
        <f t="shared" si="57"/>
        <v>Другие виды ископаемого топлива</v>
      </c>
      <c r="Q83" s="16">
        <f t="shared" si="70"/>
        <v>0.38200000000000001</v>
      </c>
      <c r="R83" s="15">
        <f t="shared" si="60"/>
        <v>0</v>
      </c>
      <c r="S83" s="15">
        <f t="shared" si="61"/>
        <v>0</v>
      </c>
      <c r="T83" s="15">
        <f t="shared" si="62"/>
        <v>0</v>
      </c>
      <c r="U83" s="15">
        <f t="shared" si="63"/>
        <v>0</v>
      </c>
      <c r="V83" s="15">
        <f t="shared" si="64"/>
        <v>0</v>
      </c>
      <c r="W83" s="15">
        <f t="shared" si="65"/>
        <v>0</v>
      </c>
      <c r="X83" s="15">
        <f t="shared" si="66"/>
        <v>0</v>
      </c>
      <c r="Y83" s="15">
        <f t="shared" si="67"/>
        <v>0</v>
      </c>
      <c r="Z83" s="15">
        <f t="shared" si="68"/>
        <v>0</v>
      </c>
      <c r="AA83" s="15">
        <f t="shared" si="68"/>
        <v>0</v>
      </c>
    </row>
    <row r="84" spans="2:27" ht="31.5" x14ac:dyDescent="0.25">
      <c r="B84" s="16" t="s">
        <v>15</v>
      </c>
      <c r="C84" s="16">
        <f t="shared" si="69"/>
        <v>8.14</v>
      </c>
      <c r="D84" s="25">
        <f>+$C84*'ТЭР нат ед'!D84</f>
        <v>0</v>
      </c>
      <c r="E84" s="25">
        <f>+$C84*'ТЭР нат ед'!E84</f>
        <v>0</v>
      </c>
      <c r="F84" s="25">
        <f>+$C84*'ТЭР нат ед'!F84</f>
        <v>0</v>
      </c>
      <c r="G84" s="25">
        <f>+$C84*'ТЭР нат ед'!G84</f>
        <v>0</v>
      </c>
      <c r="H84" s="25">
        <f>+$C84*'ТЭР нат ед'!H84</f>
        <v>0</v>
      </c>
      <c r="I84" s="25">
        <f>+$C84*'ТЭР нат ед'!I84</f>
        <v>0</v>
      </c>
      <c r="J84" s="25">
        <f>+$C84*'ТЭР нат ед'!J84</f>
        <v>0</v>
      </c>
      <c r="K84" s="25">
        <f>+$C84*'ТЭР нат ед'!K84</f>
        <v>0</v>
      </c>
      <c r="L84" s="25">
        <f>+$C84*'ТЭР нат ед'!L84</f>
        <v>0</v>
      </c>
      <c r="M84" s="25">
        <f>+$C84*'ТЭР нат ед'!M84</f>
        <v>0</v>
      </c>
      <c r="P84" s="16" t="str">
        <f t="shared" si="57"/>
        <v>Растительное топливо</v>
      </c>
      <c r="Q84" s="16">
        <f t="shared" si="70"/>
        <v>0.40300000000000002</v>
      </c>
      <c r="R84" s="15">
        <f t="shared" si="60"/>
        <v>0</v>
      </c>
      <c r="S84" s="15">
        <f t="shared" si="61"/>
        <v>0</v>
      </c>
      <c r="T84" s="15">
        <f t="shared" si="62"/>
        <v>0</v>
      </c>
      <c r="U84" s="15">
        <f t="shared" si="63"/>
        <v>0</v>
      </c>
      <c r="V84" s="15">
        <f t="shared" si="64"/>
        <v>0</v>
      </c>
      <c r="W84" s="15">
        <f t="shared" si="65"/>
        <v>0</v>
      </c>
      <c r="X84" s="15">
        <f t="shared" si="66"/>
        <v>0</v>
      </c>
      <c r="Y84" s="15">
        <f t="shared" si="67"/>
        <v>0</v>
      </c>
      <c r="Z84" s="15">
        <f t="shared" si="68"/>
        <v>0</v>
      </c>
      <c r="AA84" s="15">
        <f t="shared" si="68"/>
        <v>0</v>
      </c>
    </row>
    <row r="85" spans="2:27" x14ac:dyDescent="0.25">
      <c r="B85" s="16" t="s">
        <v>16</v>
      </c>
      <c r="C85" s="16">
        <f t="shared" si="69"/>
        <v>8.33</v>
      </c>
      <c r="D85" s="25">
        <f>+$C85*'ТЭР нат ед'!D85</f>
        <v>0</v>
      </c>
      <c r="E85" s="25">
        <f>+$C85*'ТЭР нат ед'!E85</f>
        <v>0</v>
      </c>
      <c r="F85" s="25">
        <f>+$C85*'ТЭР нат ед'!F85</f>
        <v>0</v>
      </c>
      <c r="G85" s="25">
        <f>+$C85*'ТЭР нат ед'!G85</f>
        <v>0</v>
      </c>
      <c r="H85" s="25">
        <f>+$C85*'ТЭР нат ед'!H85</f>
        <v>0</v>
      </c>
      <c r="I85" s="25">
        <f>+$C85*'ТЭР нат ед'!I85</f>
        <v>0</v>
      </c>
      <c r="J85" s="25">
        <f>+$C85*'ТЭР нат ед'!J85</f>
        <v>0</v>
      </c>
      <c r="K85" s="25">
        <f>+$C85*'ТЭР нат ед'!K85</f>
        <v>0</v>
      </c>
      <c r="L85" s="25">
        <f>+$C85*'ТЭР нат ед'!L85</f>
        <v>0</v>
      </c>
      <c r="M85" s="25">
        <f>+$C85*'ТЭР нат ед'!M85</f>
        <v>0</v>
      </c>
      <c r="P85" s="16" t="str">
        <f t="shared" si="57"/>
        <v>Биотопливо</v>
      </c>
      <c r="Q85" s="16">
        <f t="shared" si="70"/>
        <v>0.255</v>
      </c>
      <c r="R85" s="15">
        <f t="shared" si="60"/>
        <v>0</v>
      </c>
      <c r="S85" s="15">
        <f t="shared" si="61"/>
        <v>0</v>
      </c>
      <c r="T85" s="15">
        <f t="shared" si="62"/>
        <v>0</v>
      </c>
      <c r="U85" s="15">
        <f t="shared" si="63"/>
        <v>0</v>
      </c>
      <c r="V85" s="15">
        <f t="shared" si="64"/>
        <v>0</v>
      </c>
      <c r="W85" s="15">
        <f t="shared" si="65"/>
        <v>0</v>
      </c>
      <c r="X85" s="15">
        <f t="shared" si="66"/>
        <v>0</v>
      </c>
      <c r="Y85" s="15">
        <f t="shared" si="67"/>
        <v>0</v>
      </c>
      <c r="Z85" s="15">
        <f t="shared" si="68"/>
        <v>0</v>
      </c>
      <c r="AA85" s="15">
        <f t="shared" si="68"/>
        <v>0</v>
      </c>
    </row>
    <row r="86" spans="2:27" x14ac:dyDescent="0.25">
      <c r="B86" s="16" t="s">
        <v>17</v>
      </c>
      <c r="C86" s="16">
        <f t="shared" si="69"/>
        <v>8.14</v>
      </c>
      <c r="D86" s="25">
        <f>+$C86*'ТЭР нат ед'!D86</f>
        <v>0</v>
      </c>
      <c r="E86" s="25">
        <f>+$C86*'ТЭР нат ед'!E86</f>
        <v>0</v>
      </c>
      <c r="F86" s="25">
        <f>+$C86*'ТЭР нат ед'!F86</f>
        <v>0</v>
      </c>
      <c r="G86" s="25">
        <f>+$C86*'ТЭР нат ед'!G86</f>
        <v>0</v>
      </c>
      <c r="H86" s="25">
        <f>+$C86*'ТЭР нат ед'!H86</f>
        <v>0</v>
      </c>
      <c r="I86" s="25">
        <f>+$C86*'ТЭР нат ед'!I86</f>
        <v>0</v>
      </c>
      <c r="J86" s="25">
        <f>+$C86*'ТЭР нат ед'!J86</f>
        <v>0</v>
      </c>
      <c r="K86" s="25">
        <f>+$C86*'ТЭР нат ед'!K86</f>
        <v>0</v>
      </c>
      <c r="L86" s="25">
        <f>+$C86*'ТЭР нат ед'!L86</f>
        <v>0</v>
      </c>
      <c r="M86" s="25">
        <f>+$C86*'ТЭР нат ед'!M86</f>
        <v>0</v>
      </c>
      <c r="P86" s="16" t="str">
        <f t="shared" si="57"/>
        <v>Другая биомасса</v>
      </c>
      <c r="Q86" s="16">
        <f t="shared" si="70"/>
        <v>0</v>
      </c>
      <c r="R86" s="15">
        <f t="shared" si="60"/>
        <v>0</v>
      </c>
      <c r="S86" s="15">
        <f t="shared" si="61"/>
        <v>0</v>
      </c>
      <c r="T86" s="15">
        <f t="shared" si="62"/>
        <v>0</v>
      </c>
      <c r="U86" s="15">
        <f t="shared" si="63"/>
        <v>0</v>
      </c>
      <c r="V86" s="15">
        <f t="shared" si="64"/>
        <v>0</v>
      </c>
      <c r="W86" s="15">
        <f t="shared" si="65"/>
        <v>0</v>
      </c>
      <c r="X86" s="15">
        <f t="shared" si="66"/>
        <v>0</v>
      </c>
      <c r="Y86" s="15">
        <f t="shared" si="67"/>
        <v>0</v>
      </c>
      <c r="Z86" s="15">
        <f t="shared" si="68"/>
        <v>0</v>
      </c>
      <c r="AA86" s="15">
        <f t="shared" si="68"/>
        <v>0</v>
      </c>
    </row>
    <row r="87" spans="2:27" ht="31.5" x14ac:dyDescent="0.25">
      <c r="B87" s="16" t="s">
        <v>18</v>
      </c>
      <c r="C87" s="16">
        <f t="shared" si="69"/>
        <v>1.1599999999999999</v>
      </c>
      <c r="D87" s="25">
        <f>+$C87*'ТЭР нат ед'!D87</f>
        <v>0</v>
      </c>
      <c r="E87" s="25">
        <f>+$C87*'ТЭР нат ед'!E87</f>
        <v>0</v>
      </c>
      <c r="F87" s="25">
        <f>+$C87*'ТЭР нат ед'!F87</f>
        <v>0</v>
      </c>
      <c r="G87" s="25">
        <f>+$C87*'ТЭР нат ед'!G87</f>
        <v>0</v>
      </c>
      <c r="H87" s="25">
        <f>+$C87*'ТЭР нат ед'!H87</f>
        <v>0</v>
      </c>
      <c r="I87" s="25">
        <f>+$C87*'ТЭР нат ед'!I87</f>
        <v>0</v>
      </c>
      <c r="J87" s="25">
        <f>+$C87*'ТЭР нат ед'!J87</f>
        <v>0</v>
      </c>
      <c r="K87" s="25">
        <f>+$C87*'ТЭР нат ед'!K87</f>
        <v>0</v>
      </c>
      <c r="L87" s="25">
        <f>+$C87*'ТЭР нат ед'!L87</f>
        <v>0</v>
      </c>
      <c r="M87" s="25">
        <f>+$C87*'ТЭР нат ед'!M87</f>
        <v>0</v>
      </c>
      <c r="P87" s="16" t="str">
        <f t="shared" si="57"/>
        <v>Солнечная тепловая энергия</v>
      </c>
      <c r="Q87" s="16">
        <f t="shared" si="70"/>
        <v>0</v>
      </c>
      <c r="R87" s="15">
        <f t="shared" si="60"/>
        <v>0</v>
      </c>
      <c r="S87" s="15">
        <f t="shared" si="61"/>
        <v>0</v>
      </c>
      <c r="T87" s="15">
        <f t="shared" si="62"/>
        <v>0</v>
      </c>
      <c r="U87" s="15">
        <f t="shared" si="63"/>
        <v>0</v>
      </c>
      <c r="V87" s="15">
        <f t="shared" si="64"/>
        <v>0</v>
      </c>
      <c r="W87" s="15">
        <f t="shared" si="65"/>
        <v>0</v>
      </c>
      <c r="X87" s="15">
        <f t="shared" si="66"/>
        <v>0</v>
      </c>
      <c r="Y87" s="15">
        <f t="shared" si="67"/>
        <v>0</v>
      </c>
      <c r="Z87" s="15">
        <f t="shared" si="68"/>
        <v>0</v>
      </c>
      <c r="AA87" s="15">
        <f t="shared" si="68"/>
        <v>0</v>
      </c>
    </row>
    <row r="88" spans="2:27" x14ac:dyDescent="0.25">
      <c r="B88" s="16" t="s">
        <v>19</v>
      </c>
      <c r="C88" s="16">
        <f t="shared" si="69"/>
        <v>1.1599999999999999</v>
      </c>
      <c r="D88" s="25">
        <f>+$C88*'ТЭР нат ед'!D88</f>
        <v>0</v>
      </c>
      <c r="E88" s="25">
        <f>+$C88*'ТЭР нат ед'!E88</f>
        <v>0</v>
      </c>
      <c r="F88" s="25">
        <f>+$C88*'ТЭР нат ед'!F88</f>
        <v>0</v>
      </c>
      <c r="G88" s="25">
        <f>+$C88*'ТЭР нат ед'!G88</f>
        <v>0</v>
      </c>
      <c r="H88" s="25">
        <f>+$C88*'ТЭР нат ед'!H88</f>
        <v>0</v>
      </c>
      <c r="I88" s="25">
        <f>+$C88*'ТЭР нат ед'!I88</f>
        <v>0</v>
      </c>
      <c r="J88" s="25">
        <f>+$C88*'ТЭР нат ед'!J88</f>
        <v>0</v>
      </c>
      <c r="K88" s="25">
        <f>+$C88*'ТЭР нат ед'!K88</f>
        <v>0</v>
      </c>
      <c r="L88" s="25">
        <f>+$C88*'ТЭР нат ед'!L88</f>
        <v>0</v>
      </c>
      <c r="M88" s="25">
        <f>+$C88*'ТЭР нат ед'!M88</f>
        <v>0</v>
      </c>
      <c r="P88" s="16" t="str">
        <f t="shared" si="57"/>
        <v>Геотермальная</v>
      </c>
      <c r="Q88" s="16">
        <f t="shared" si="70"/>
        <v>0</v>
      </c>
      <c r="R88" s="15">
        <f t="shared" si="60"/>
        <v>0</v>
      </c>
      <c r="S88" s="15">
        <f t="shared" si="61"/>
        <v>0</v>
      </c>
      <c r="T88" s="15">
        <f t="shared" si="62"/>
        <v>0</v>
      </c>
      <c r="U88" s="15">
        <f t="shared" si="63"/>
        <v>0</v>
      </c>
      <c r="V88" s="15">
        <f t="shared" si="64"/>
        <v>0</v>
      </c>
      <c r="W88" s="15">
        <f t="shared" si="65"/>
        <v>0</v>
      </c>
      <c r="X88" s="15">
        <f t="shared" si="66"/>
        <v>0</v>
      </c>
      <c r="Y88" s="15">
        <f t="shared" si="67"/>
        <v>0</v>
      </c>
      <c r="Z88" s="15">
        <f t="shared" si="68"/>
        <v>0</v>
      </c>
      <c r="AA88" s="15">
        <f t="shared" si="68"/>
        <v>0</v>
      </c>
    </row>
    <row r="89" spans="2:27" x14ac:dyDescent="0.25">
      <c r="B89" s="12" t="s">
        <v>20</v>
      </c>
      <c r="C89" s="16"/>
      <c r="D89" s="25">
        <f>+$C89*'ТЭР нат ед'!D89</f>
        <v>0</v>
      </c>
      <c r="E89" s="25">
        <f>+$C89*'ТЭР нат ед'!E89</f>
        <v>0</v>
      </c>
      <c r="F89" s="25">
        <f>+$C89*'ТЭР нат ед'!F89</f>
        <v>0</v>
      </c>
      <c r="G89" s="25">
        <f>+$C89*'ТЭР нат ед'!G89</f>
        <v>0</v>
      </c>
      <c r="H89" s="25">
        <f>+$C89*'ТЭР нат ед'!H89</f>
        <v>0</v>
      </c>
      <c r="I89" s="25">
        <f>+$C89*'ТЭР нат ед'!I89</f>
        <v>0</v>
      </c>
      <c r="J89" s="25">
        <f>+$C89*'ТЭР нат ед'!J89</f>
        <v>0</v>
      </c>
      <c r="K89" s="25">
        <f>+$C89*'ТЭР нат ед'!K89</f>
        <v>0</v>
      </c>
      <c r="L89" s="25">
        <f>+$C89*'ТЭР нат ед'!L89</f>
        <v>0</v>
      </c>
      <c r="M89" s="25">
        <f>+$C89*'ТЭР нат ед'!M89</f>
        <v>0</v>
      </c>
      <c r="P89" s="12" t="str">
        <f t="shared" si="57"/>
        <v>Итог</v>
      </c>
      <c r="Q89" s="16"/>
      <c r="R89" s="15">
        <f>SUM(R74:R88)</f>
        <v>0</v>
      </c>
      <c r="S89" s="15">
        <f t="shared" ref="S89:Y89" si="71">SUM(S74:S88)</f>
        <v>0</v>
      </c>
      <c r="T89" s="15">
        <f t="shared" si="71"/>
        <v>0</v>
      </c>
      <c r="U89" s="15">
        <f t="shared" si="71"/>
        <v>0</v>
      </c>
      <c r="V89" s="15">
        <f t="shared" si="71"/>
        <v>0</v>
      </c>
      <c r="W89" s="15">
        <f t="shared" si="71"/>
        <v>0</v>
      </c>
      <c r="X89" s="15">
        <f t="shared" si="71"/>
        <v>0</v>
      </c>
      <c r="Y89" s="15">
        <f t="shared" si="71"/>
        <v>0</v>
      </c>
      <c r="Z89" s="15">
        <f t="shared" ref="Z89:AA89" si="72">SUM(Z74:Z88)</f>
        <v>0</v>
      </c>
      <c r="AA89" s="15">
        <f t="shared" si="72"/>
        <v>0</v>
      </c>
    </row>
    <row r="90" spans="2:27" x14ac:dyDescent="0.25">
      <c r="B90" s="9" t="s">
        <v>27</v>
      </c>
      <c r="C90" s="44"/>
      <c r="D90" s="6"/>
      <c r="E90" s="6"/>
      <c r="F90" s="6"/>
      <c r="G90" s="6"/>
      <c r="H90" s="6"/>
      <c r="I90" s="6"/>
      <c r="J90" s="10"/>
      <c r="K90" s="10"/>
      <c r="L90" s="10"/>
      <c r="M90" s="10"/>
      <c r="P90" s="9" t="str">
        <f t="shared" si="57"/>
        <v>Общественный транспорт</v>
      </c>
      <c r="Q90" s="44"/>
      <c r="R90" s="6"/>
      <c r="S90" s="6"/>
      <c r="T90" s="6"/>
      <c r="U90" s="6"/>
      <c r="V90" s="6"/>
      <c r="W90" s="6"/>
      <c r="X90" s="10"/>
      <c r="Y90" s="10"/>
      <c r="Z90" s="10"/>
      <c r="AA90" s="10"/>
    </row>
    <row r="91" spans="2:27" x14ac:dyDescent="0.25">
      <c r="B91" s="12" t="s">
        <v>5</v>
      </c>
      <c r="C91" s="16">
        <f>+C74</f>
        <v>1</v>
      </c>
      <c r="D91" s="25">
        <f>+$C91*'ТЭР нат ед'!D91</f>
        <v>0</v>
      </c>
      <c r="E91" s="25">
        <f>+$C91*'ТЭР нат ед'!E91</f>
        <v>0</v>
      </c>
      <c r="F91" s="25">
        <f>+$C91*'ТЭР нат ед'!F91</f>
        <v>0</v>
      </c>
      <c r="G91" s="25">
        <f>+$C91*'ТЭР нат ед'!G91</f>
        <v>0</v>
      </c>
      <c r="H91" s="25">
        <f>+$C91*'ТЭР нат ед'!H91</f>
        <v>0</v>
      </c>
      <c r="I91" s="25">
        <f>+$C91*'ТЭР нат ед'!I91</f>
        <v>0</v>
      </c>
      <c r="J91" s="25">
        <f>+$C91*'ТЭР нат ед'!J91</f>
        <v>0</v>
      </c>
      <c r="K91" s="25">
        <f>+$C91*'ТЭР нат ед'!K91</f>
        <v>0</v>
      </c>
      <c r="L91" s="25">
        <f>+$C91*'ТЭР нат ед'!L91</f>
        <v>0</v>
      </c>
      <c r="M91" s="25">
        <f>+$C91*'ТЭР нат ед'!M91</f>
        <v>0</v>
      </c>
      <c r="P91" s="12" t="str">
        <f t="shared" si="57"/>
        <v>Электричество</v>
      </c>
      <c r="Q91" s="16">
        <f>+Q74</f>
        <v>0.88200000000000001</v>
      </c>
      <c r="R91" s="15">
        <f t="shared" ref="R91:R105" si="73">+D91*$Q91</f>
        <v>0</v>
      </c>
      <c r="S91" s="15">
        <f t="shared" ref="S91:S105" si="74">+E91*$Q91</f>
        <v>0</v>
      </c>
      <c r="T91" s="15">
        <f t="shared" ref="T91:T105" si="75">+F91*$Q91</f>
        <v>0</v>
      </c>
      <c r="U91" s="15">
        <f t="shared" ref="U91:U105" si="76">+G91*$Q91</f>
        <v>0</v>
      </c>
      <c r="V91" s="15">
        <f t="shared" ref="V91:V105" si="77">+H91*$Q91</f>
        <v>0</v>
      </c>
      <c r="W91" s="15">
        <f t="shared" ref="W91:W105" si="78">+I91*$Q91</f>
        <v>0</v>
      </c>
      <c r="X91" s="15">
        <f t="shared" ref="X91:X105" si="79">+J91*$Q91</f>
        <v>0</v>
      </c>
      <c r="Y91" s="15">
        <f t="shared" ref="Y91:Y105" si="80">+K91*$Q91</f>
        <v>0</v>
      </c>
      <c r="Z91" s="15">
        <f t="shared" ref="Z91:AA105" si="81">+L91*$Q91</f>
        <v>0</v>
      </c>
      <c r="AA91" s="15">
        <f t="shared" si="81"/>
        <v>0</v>
      </c>
    </row>
    <row r="92" spans="2:27" x14ac:dyDescent="0.25">
      <c r="B92" s="12" t="s">
        <v>24</v>
      </c>
      <c r="C92" s="16">
        <f t="shared" ref="C92:C105" si="82">+C75</f>
        <v>1.1599999999999999</v>
      </c>
      <c r="D92" s="25">
        <f>+$C92*'ТЭР нат ед'!D92</f>
        <v>0</v>
      </c>
      <c r="E92" s="25">
        <f>+$C92*'ТЭР нат ед'!E92</f>
        <v>0</v>
      </c>
      <c r="F92" s="25">
        <f>+$C92*'ТЭР нат ед'!F92</f>
        <v>0</v>
      </c>
      <c r="G92" s="25">
        <f>+$C92*'ТЭР нат ед'!G92</f>
        <v>0</v>
      </c>
      <c r="H92" s="25">
        <f>+$C92*'ТЭР нат ед'!H92</f>
        <v>0</v>
      </c>
      <c r="I92" s="25">
        <f>+$C92*'ТЭР нат ед'!I92</f>
        <v>0</v>
      </c>
      <c r="J92" s="25">
        <f>+$C92*'ТЭР нат ед'!J92</f>
        <v>0</v>
      </c>
      <c r="K92" s="25">
        <f>+$C92*'ТЭР нат ед'!K92</f>
        <v>0</v>
      </c>
      <c r="L92" s="25">
        <f>+$C92*'ТЭР нат ед'!L92</f>
        <v>0</v>
      </c>
      <c r="M92" s="25">
        <f>+$C92*'ТЭР нат ед'!M92</f>
        <v>0</v>
      </c>
      <c r="P92" s="12" t="str">
        <f t="shared" si="57"/>
        <v>Тепло/холод</v>
      </c>
      <c r="Q92" s="16">
        <f t="shared" ref="Q92:Q105" si="83">+Q75</f>
        <v>0.26070888990876279</v>
      </c>
      <c r="R92" s="15">
        <f t="shared" si="73"/>
        <v>0</v>
      </c>
      <c r="S92" s="15">
        <f t="shared" si="74"/>
        <v>0</v>
      </c>
      <c r="T92" s="15">
        <f t="shared" si="75"/>
        <v>0</v>
      </c>
      <c r="U92" s="15">
        <f t="shared" si="76"/>
        <v>0</v>
      </c>
      <c r="V92" s="15">
        <f t="shared" si="77"/>
        <v>0</v>
      </c>
      <c r="W92" s="15">
        <f t="shared" si="78"/>
        <v>0</v>
      </c>
      <c r="X92" s="15">
        <f t="shared" si="79"/>
        <v>0</v>
      </c>
      <c r="Y92" s="15">
        <f t="shared" si="80"/>
        <v>0</v>
      </c>
      <c r="Z92" s="15">
        <f t="shared" si="81"/>
        <v>0</v>
      </c>
      <c r="AA92" s="15">
        <f t="shared" si="81"/>
        <v>0</v>
      </c>
    </row>
    <row r="93" spans="2:27" x14ac:dyDescent="0.25">
      <c r="B93" s="16" t="s">
        <v>7</v>
      </c>
      <c r="C93" s="16">
        <f t="shared" si="82"/>
        <v>9.2799999999999994</v>
      </c>
      <c r="D93" s="25">
        <f>+$C93*'ТЭР нат ед'!D93</f>
        <v>0</v>
      </c>
      <c r="E93" s="25">
        <f>+$C93*'ТЭР нат ед'!E93</f>
        <v>0</v>
      </c>
      <c r="F93" s="25">
        <f>+$C93*'ТЭР нат ед'!F93</f>
        <v>0</v>
      </c>
      <c r="G93" s="25">
        <f>+$C93*'ТЭР нат ед'!G93</f>
        <v>0</v>
      </c>
      <c r="H93" s="25">
        <f>+$C93*'ТЭР нат ед'!H93</f>
        <v>0</v>
      </c>
      <c r="I93" s="25">
        <f>+$C93*'ТЭР нат ед'!I93</f>
        <v>0</v>
      </c>
      <c r="J93" s="25">
        <f>+$C93*'ТЭР нат ед'!J93</f>
        <v>0</v>
      </c>
      <c r="K93" s="25">
        <f>+$C93*'ТЭР нат ед'!K93</f>
        <v>0</v>
      </c>
      <c r="L93" s="25">
        <f>+$C93*'ТЭР нат ед'!L93</f>
        <v>0</v>
      </c>
      <c r="M93" s="25">
        <f>+$C93*'ТЭР нат ед'!M93</f>
        <v>0</v>
      </c>
      <c r="P93" s="16" t="str">
        <f t="shared" si="57"/>
        <v>Природный газ</v>
      </c>
      <c r="Q93" s="16">
        <f t="shared" si="83"/>
        <v>0.20200000000000001</v>
      </c>
      <c r="R93" s="15">
        <f t="shared" si="73"/>
        <v>0</v>
      </c>
      <c r="S93" s="15">
        <f t="shared" si="74"/>
        <v>0</v>
      </c>
      <c r="T93" s="15">
        <f t="shared" si="75"/>
        <v>0</v>
      </c>
      <c r="U93" s="15">
        <f t="shared" si="76"/>
        <v>0</v>
      </c>
      <c r="V93" s="15">
        <f t="shared" si="77"/>
        <v>0</v>
      </c>
      <c r="W93" s="15">
        <f t="shared" si="78"/>
        <v>0</v>
      </c>
      <c r="X93" s="15">
        <f t="shared" si="79"/>
        <v>0</v>
      </c>
      <c r="Y93" s="15">
        <f t="shared" si="80"/>
        <v>0</v>
      </c>
      <c r="Z93" s="15">
        <f t="shared" si="81"/>
        <v>0</v>
      </c>
      <c r="AA93" s="15">
        <f t="shared" si="81"/>
        <v>0</v>
      </c>
    </row>
    <row r="94" spans="2:27" x14ac:dyDescent="0.25">
      <c r="B94" s="16" t="s">
        <v>8</v>
      </c>
      <c r="C94" s="16">
        <f t="shared" si="82"/>
        <v>12.78</v>
      </c>
      <c r="D94" s="25">
        <f>+$C94*'ТЭР нат ед'!D94</f>
        <v>0</v>
      </c>
      <c r="E94" s="25">
        <f>+$C94*'ТЭР нат ед'!E94</f>
        <v>0</v>
      </c>
      <c r="F94" s="25">
        <f>+$C94*'ТЭР нат ед'!F94</f>
        <v>0</v>
      </c>
      <c r="G94" s="25">
        <f>+$C94*'ТЭР нат ед'!G94</f>
        <v>0</v>
      </c>
      <c r="H94" s="25">
        <f>+$C94*'ТЭР нат ед'!H94</f>
        <v>0</v>
      </c>
      <c r="I94" s="25">
        <f>+$C94*'ТЭР нат ед'!I94</f>
        <v>0</v>
      </c>
      <c r="J94" s="25">
        <f>+$C94*'ТЭР нат ед'!J94</f>
        <v>0</v>
      </c>
      <c r="K94" s="25">
        <f>+$C94*'ТЭР нат ед'!K94</f>
        <v>0</v>
      </c>
      <c r="L94" s="25">
        <f>+$C94*'ТЭР нат ед'!L94</f>
        <v>0</v>
      </c>
      <c r="M94" s="25">
        <f>+$C94*'ТЭР нат ед'!M94</f>
        <v>0</v>
      </c>
      <c r="P94" s="16" t="str">
        <f t="shared" si="57"/>
        <v>Сжиженный газ</v>
      </c>
      <c r="Q94" s="16">
        <f t="shared" si="83"/>
        <v>0.22700000000000001</v>
      </c>
      <c r="R94" s="15">
        <f t="shared" si="73"/>
        <v>0</v>
      </c>
      <c r="S94" s="15">
        <f t="shared" si="74"/>
        <v>0</v>
      </c>
      <c r="T94" s="15">
        <f t="shared" si="75"/>
        <v>0</v>
      </c>
      <c r="U94" s="15">
        <f t="shared" si="76"/>
        <v>0</v>
      </c>
      <c r="V94" s="15">
        <f t="shared" si="77"/>
        <v>0</v>
      </c>
      <c r="W94" s="15">
        <f t="shared" si="78"/>
        <v>0</v>
      </c>
      <c r="X94" s="15">
        <f t="shared" si="79"/>
        <v>0</v>
      </c>
      <c r="Y94" s="15">
        <f t="shared" si="80"/>
        <v>0</v>
      </c>
      <c r="Z94" s="15">
        <f t="shared" si="81"/>
        <v>0</v>
      </c>
      <c r="AA94" s="15">
        <f t="shared" si="81"/>
        <v>0</v>
      </c>
    </row>
    <row r="95" spans="2:27" x14ac:dyDescent="0.25">
      <c r="B95" s="16" t="s">
        <v>9</v>
      </c>
      <c r="C95" s="16">
        <f t="shared" si="82"/>
        <v>11.15</v>
      </c>
      <c r="D95" s="25">
        <f>+$C95*'ТЭР нат ед'!D95</f>
        <v>0</v>
      </c>
      <c r="E95" s="25">
        <f>+$C95*'ТЭР нат ед'!E95</f>
        <v>0</v>
      </c>
      <c r="F95" s="25">
        <f>+$C95*'ТЭР нат ед'!F95</f>
        <v>0</v>
      </c>
      <c r="G95" s="25">
        <f>+$C95*'ТЭР нат ед'!G95</f>
        <v>0</v>
      </c>
      <c r="H95" s="25">
        <f>+$C95*'ТЭР нат ед'!H95</f>
        <v>0</v>
      </c>
      <c r="I95" s="25">
        <f>+$C95*'ТЭР нат ед'!I95</f>
        <v>0</v>
      </c>
      <c r="J95" s="25">
        <f>+$C95*'ТЭР нат ед'!J95</f>
        <v>0</v>
      </c>
      <c r="K95" s="25">
        <f>+$C95*'ТЭР нат ед'!K95</f>
        <v>0</v>
      </c>
      <c r="L95" s="25">
        <f>+$C95*'ТЭР нат ед'!L95</f>
        <v>0</v>
      </c>
      <c r="M95" s="25">
        <f>+$C95*'ТЭР нат ед'!M95</f>
        <v>0</v>
      </c>
      <c r="P95" s="16" t="str">
        <f t="shared" si="57"/>
        <v>Мазут</v>
      </c>
      <c r="Q95" s="16">
        <f t="shared" si="83"/>
        <v>0.26700000000000002</v>
      </c>
      <c r="R95" s="15">
        <f t="shared" si="73"/>
        <v>0</v>
      </c>
      <c r="S95" s="15">
        <f t="shared" si="74"/>
        <v>0</v>
      </c>
      <c r="T95" s="15">
        <f t="shared" si="75"/>
        <v>0</v>
      </c>
      <c r="U95" s="15">
        <f t="shared" si="76"/>
        <v>0</v>
      </c>
      <c r="V95" s="15">
        <f t="shared" si="77"/>
        <v>0</v>
      </c>
      <c r="W95" s="15">
        <f t="shared" si="78"/>
        <v>0</v>
      </c>
      <c r="X95" s="15">
        <f t="shared" si="79"/>
        <v>0</v>
      </c>
      <c r="Y95" s="15">
        <f t="shared" si="80"/>
        <v>0</v>
      </c>
      <c r="Z95" s="15">
        <f t="shared" si="81"/>
        <v>0</v>
      </c>
      <c r="AA95" s="15">
        <f t="shared" si="81"/>
        <v>0</v>
      </c>
    </row>
    <row r="96" spans="2:27" x14ac:dyDescent="0.25">
      <c r="B96" s="16" t="s">
        <v>10</v>
      </c>
      <c r="C96" s="16">
        <f t="shared" si="82"/>
        <v>11.8</v>
      </c>
      <c r="D96" s="25">
        <f>+$C96*'ТЭР нат ед'!D96</f>
        <v>0</v>
      </c>
      <c r="E96" s="25">
        <f>+$C96*'ТЭР нат ед'!E96</f>
        <v>0</v>
      </c>
      <c r="F96" s="25">
        <f>+$C96*'ТЭР нат ед'!F96</f>
        <v>0</v>
      </c>
      <c r="G96" s="25">
        <f>+$C96*'ТЭР нат ед'!G96</f>
        <v>0</v>
      </c>
      <c r="H96" s="25">
        <f>+$C96*'ТЭР нат ед'!H96</f>
        <v>0</v>
      </c>
      <c r="I96" s="25">
        <f>+$C96*'ТЭР нат ед'!I96</f>
        <v>0</v>
      </c>
      <c r="J96" s="25">
        <f>+$C96*'ТЭР нат ед'!J96</f>
        <v>0</v>
      </c>
      <c r="K96" s="25">
        <f>+$C96*'ТЭР нат ед'!K96</f>
        <v>0</v>
      </c>
      <c r="L96" s="25">
        <f>+$C96*'ТЭР нат ед'!L96</f>
        <v>0</v>
      </c>
      <c r="M96" s="25">
        <f>+$C96*'ТЭР нат ед'!M96</f>
        <v>0</v>
      </c>
      <c r="P96" s="16" t="str">
        <f t="shared" si="57"/>
        <v>Дизель</v>
      </c>
      <c r="Q96" s="16">
        <f t="shared" si="83"/>
        <v>0.26700000000000002</v>
      </c>
      <c r="R96" s="15">
        <f t="shared" si="73"/>
        <v>0</v>
      </c>
      <c r="S96" s="15">
        <f t="shared" si="74"/>
        <v>0</v>
      </c>
      <c r="T96" s="15">
        <f t="shared" si="75"/>
        <v>0</v>
      </c>
      <c r="U96" s="15">
        <f t="shared" si="76"/>
        <v>0</v>
      </c>
      <c r="V96" s="15">
        <f t="shared" si="77"/>
        <v>0</v>
      </c>
      <c r="W96" s="15">
        <f t="shared" si="78"/>
        <v>0</v>
      </c>
      <c r="X96" s="15">
        <f t="shared" si="79"/>
        <v>0</v>
      </c>
      <c r="Y96" s="15">
        <f t="shared" si="80"/>
        <v>0</v>
      </c>
      <c r="Z96" s="15">
        <f t="shared" si="81"/>
        <v>0</v>
      </c>
      <c r="AA96" s="15">
        <f t="shared" si="81"/>
        <v>0</v>
      </c>
    </row>
    <row r="97" spans="2:27" x14ac:dyDescent="0.25">
      <c r="B97" s="16" t="s">
        <v>11</v>
      </c>
      <c r="C97" s="16">
        <f t="shared" si="82"/>
        <v>12.13</v>
      </c>
      <c r="D97" s="25">
        <f>+$C97*'ТЭР нат ед'!D97</f>
        <v>0</v>
      </c>
      <c r="E97" s="25">
        <f>+$C97*'ТЭР нат ед'!E97</f>
        <v>0</v>
      </c>
      <c r="F97" s="25">
        <f>+$C97*'ТЭР нат ед'!F97</f>
        <v>0</v>
      </c>
      <c r="G97" s="25">
        <f>+$C97*'ТЭР нат ед'!G97</f>
        <v>0</v>
      </c>
      <c r="H97" s="25">
        <f>+$C97*'ТЭР нат ед'!H97</f>
        <v>0</v>
      </c>
      <c r="I97" s="25">
        <f>+$C97*'ТЭР нат ед'!I97</f>
        <v>0</v>
      </c>
      <c r="J97" s="25">
        <f>+$C97*'ТЭР нат ед'!J97</f>
        <v>0</v>
      </c>
      <c r="K97" s="25">
        <f>+$C97*'ТЭР нат ед'!K97</f>
        <v>0</v>
      </c>
      <c r="L97" s="25">
        <f>+$C97*'ТЭР нат ед'!L97</f>
        <v>0</v>
      </c>
      <c r="M97" s="25">
        <f>+$C97*'ТЭР нат ед'!M97</f>
        <v>0</v>
      </c>
      <c r="P97" s="16" t="str">
        <f t="shared" si="57"/>
        <v>Бензин</v>
      </c>
      <c r="Q97" s="16">
        <f t="shared" si="83"/>
        <v>0.249</v>
      </c>
      <c r="R97" s="15">
        <f t="shared" si="73"/>
        <v>0</v>
      </c>
      <c r="S97" s="15">
        <f t="shared" si="74"/>
        <v>0</v>
      </c>
      <c r="T97" s="15">
        <f t="shared" si="75"/>
        <v>0</v>
      </c>
      <c r="U97" s="15">
        <f t="shared" si="76"/>
        <v>0</v>
      </c>
      <c r="V97" s="15">
        <f t="shared" si="77"/>
        <v>0</v>
      </c>
      <c r="W97" s="15">
        <f t="shared" si="78"/>
        <v>0</v>
      </c>
      <c r="X97" s="15">
        <f t="shared" si="79"/>
        <v>0</v>
      </c>
      <c r="Y97" s="15">
        <f t="shared" si="80"/>
        <v>0</v>
      </c>
      <c r="Z97" s="15">
        <f t="shared" si="81"/>
        <v>0</v>
      </c>
      <c r="AA97" s="15">
        <f t="shared" si="81"/>
        <v>0</v>
      </c>
    </row>
    <row r="98" spans="2:27" x14ac:dyDescent="0.25">
      <c r="B98" s="16" t="s">
        <v>12</v>
      </c>
      <c r="C98" s="16">
        <f t="shared" si="82"/>
        <v>0</v>
      </c>
      <c r="D98" s="25">
        <f>+$C98*'ТЭР нат ед'!D98</f>
        <v>0</v>
      </c>
      <c r="E98" s="25">
        <f>+$C98*'ТЭР нат ед'!E98</f>
        <v>0</v>
      </c>
      <c r="F98" s="25">
        <f>+$C98*'ТЭР нат ед'!F98</f>
        <v>0</v>
      </c>
      <c r="G98" s="25">
        <f>+$C98*'ТЭР нат ед'!G98</f>
        <v>0</v>
      </c>
      <c r="H98" s="25">
        <f>+$C98*'ТЭР нат ед'!H98</f>
        <v>0</v>
      </c>
      <c r="I98" s="25">
        <f>+$C98*'ТЭР нат ед'!I98</f>
        <v>0</v>
      </c>
      <c r="J98" s="25">
        <f>+$C98*'ТЭР нат ед'!J98</f>
        <v>0</v>
      </c>
      <c r="K98" s="25">
        <f>+$C98*'ТЭР нат ед'!K98</f>
        <v>0</v>
      </c>
      <c r="L98" s="25">
        <f>+$C98*'ТЭР нат ед'!L98</f>
        <v>0</v>
      </c>
      <c r="M98" s="25">
        <f>+$C98*'ТЭР нат ед'!M98</f>
        <v>0</v>
      </c>
      <c r="P98" s="16" t="str">
        <f t="shared" si="57"/>
        <v>Лигнит</v>
      </c>
      <c r="Q98" s="16">
        <f t="shared" si="83"/>
        <v>0</v>
      </c>
      <c r="R98" s="15">
        <f t="shared" si="73"/>
        <v>0</v>
      </c>
      <c r="S98" s="15">
        <f t="shared" si="74"/>
        <v>0</v>
      </c>
      <c r="T98" s="15">
        <f t="shared" si="75"/>
        <v>0</v>
      </c>
      <c r="U98" s="15">
        <f t="shared" si="76"/>
        <v>0</v>
      </c>
      <c r="V98" s="15">
        <f t="shared" si="77"/>
        <v>0</v>
      </c>
      <c r="W98" s="15">
        <f t="shared" si="78"/>
        <v>0</v>
      </c>
      <c r="X98" s="15">
        <f t="shared" si="79"/>
        <v>0</v>
      </c>
      <c r="Y98" s="15">
        <f t="shared" si="80"/>
        <v>0</v>
      </c>
      <c r="Z98" s="15">
        <f t="shared" si="81"/>
        <v>0</v>
      </c>
      <c r="AA98" s="15">
        <f t="shared" si="81"/>
        <v>0</v>
      </c>
    </row>
    <row r="99" spans="2:27" x14ac:dyDescent="0.25">
      <c r="B99" s="16" t="s">
        <v>13</v>
      </c>
      <c r="C99" s="16">
        <f t="shared" si="82"/>
        <v>6.51</v>
      </c>
      <c r="D99" s="25">
        <f>+$C99*'ТЭР нат ед'!D99</f>
        <v>0</v>
      </c>
      <c r="E99" s="25">
        <f>+$C99*'ТЭР нат ед'!E99</f>
        <v>0</v>
      </c>
      <c r="F99" s="25">
        <f>+$C99*'ТЭР нат ед'!F99</f>
        <v>0</v>
      </c>
      <c r="G99" s="25">
        <f>+$C99*'ТЭР нат ед'!G99</f>
        <v>0</v>
      </c>
      <c r="H99" s="25">
        <f>+$C99*'ТЭР нат ед'!H99</f>
        <v>0</v>
      </c>
      <c r="I99" s="25">
        <f>+$C99*'ТЭР нат ед'!I99</f>
        <v>0</v>
      </c>
      <c r="J99" s="25">
        <f>+$C99*'ТЭР нат ед'!J99</f>
        <v>0</v>
      </c>
      <c r="K99" s="25">
        <f>+$C99*'ТЭР нат ед'!K99</f>
        <v>0</v>
      </c>
      <c r="L99" s="25">
        <f>+$C99*'ТЭР нат ед'!L99</f>
        <v>0</v>
      </c>
      <c r="M99" s="25">
        <f>+$C99*'ТЭР нат ед'!M99</f>
        <v>0</v>
      </c>
      <c r="P99" s="16" t="str">
        <f t="shared" si="57"/>
        <v>Уголь</v>
      </c>
      <c r="Q99" s="16">
        <f t="shared" si="83"/>
        <v>0.35399999999999998</v>
      </c>
      <c r="R99" s="15">
        <f t="shared" si="73"/>
        <v>0</v>
      </c>
      <c r="S99" s="15">
        <f t="shared" si="74"/>
        <v>0</v>
      </c>
      <c r="T99" s="15">
        <f t="shared" si="75"/>
        <v>0</v>
      </c>
      <c r="U99" s="15">
        <f t="shared" si="76"/>
        <v>0</v>
      </c>
      <c r="V99" s="15">
        <f t="shared" si="77"/>
        <v>0</v>
      </c>
      <c r="W99" s="15">
        <f t="shared" si="78"/>
        <v>0</v>
      </c>
      <c r="X99" s="15">
        <f t="shared" si="79"/>
        <v>0</v>
      </c>
      <c r="Y99" s="15">
        <f t="shared" si="80"/>
        <v>0</v>
      </c>
      <c r="Z99" s="15">
        <f t="shared" si="81"/>
        <v>0</v>
      </c>
      <c r="AA99" s="15">
        <f t="shared" si="81"/>
        <v>0</v>
      </c>
    </row>
    <row r="100" spans="2:27" ht="47.25" x14ac:dyDescent="0.25">
      <c r="B100" s="16" t="s">
        <v>14</v>
      </c>
      <c r="C100" s="16">
        <f t="shared" si="82"/>
        <v>8.14</v>
      </c>
      <c r="D100" s="25">
        <f>+$C100*'ТЭР нат ед'!D100</f>
        <v>0</v>
      </c>
      <c r="E100" s="25">
        <f>+$C100*'ТЭР нат ед'!E100</f>
        <v>0</v>
      </c>
      <c r="F100" s="25">
        <f>+$C100*'ТЭР нат ед'!F100</f>
        <v>0</v>
      </c>
      <c r="G100" s="25">
        <f>+$C100*'ТЭР нат ед'!G100</f>
        <v>0</v>
      </c>
      <c r="H100" s="25">
        <f>+$C100*'ТЭР нат ед'!H100</f>
        <v>0</v>
      </c>
      <c r="I100" s="25">
        <f>+$C100*'ТЭР нат ед'!I100</f>
        <v>0</v>
      </c>
      <c r="J100" s="25">
        <f>+$C100*'ТЭР нат ед'!J100</f>
        <v>0</v>
      </c>
      <c r="K100" s="25">
        <f>+$C100*'ТЭР нат ед'!K100</f>
        <v>0</v>
      </c>
      <c r="L100" s="25">
        <f>+$C100*'ТЭР нат ед'!L100</f>
        <v>0</v>
      </c>
      <c r="M100" s="25">
        <f>+$C100*'ТЭР нат ед'!M100</f>
        <v>0</v>
      </c>
      <c r="P100" s="16" t="str">
        <f t="shared" si="57"/>
        <v>Другие виды ископаемого топлива</v>
      </c>
      <c r="Q100" s="16">
        <f t="shared" si="83"/>
        <v>0.38200000000000001</v>
      </c>
      <c r="R100" s="15">
        <f t="shared" si="73"/>
        <v>0</v>
      </c>
      <c r="S100" s="15">
        <f t="shared" si="74"/>
        <v>0</v>
      </c>
      <c r="T100" s="15">
        <f t="shared" si="75"/>
        <v>0</v>
      </c>
      <c r="U100" s="15">
        <f t="shared" si="76"/>
        <v>0</v>
      </c>
      <c r="V100" s="15">
        <f t="shared" si="77"/>
        <v>0</v>
      </c>
      <c r="W100" s="15">
        <f t="shared" si="78"/>
        <v>0</v>
      </c>
      <c r="X100" s="15">
        <f t="shared" si="79"/>
        <v>0</v>
      </c>
      <c r="Y100" s="15">
        <f t="shared" si="80"/>
        <v>0</v>
      </c>
      <c r="Z100" s="15">
        <f t="shared" si="81"/>
        <v>0</v>
      </c>
      <c r="AA100" s="15">
        <f t="shared" si="81"/>
        <v>0</v>
      </c>
    </row>
    <row r="101" spans="2:27" ht="31.5" x14ac:dyDescent="0.25">
      <c r="B101" s="16" t="s">
        <v>15</v>
      </c>
      <c r="C101" s="16">
        <f t="shared" si="82"/>
        <v>8.14</v>
      </c>
      <c r="D101" s="25">
        <f>+$C101*'ТЭР нат ед'!D101</f>
        <v>0</v>
      </c>
      <c r="E101" s="25">
        <f>+$C101*'ТЭР нат ед'!E101</f>
        <v>0</v>
      </c>
      <c r="F101" s="25">
        <f>+$C101*'ТЭР нат ед'!F101</f>
        <v>0</v>
      </c>
      <c r="G101" s="25">
        <f>+$C101*'ТЭР нат ед'!G101</f>
        <v>0</v>
      </c>
      <c r="H101" s="25">
        <f>+$C101*'ТЭР нат ед'!H101</f>
        <v>0</v>
      </c>
      <c r="I101" s="25">
        <f>+$C101*'ТЭР нат ед'!I101</f>
        <v>0</v>
      </c>
      <c r="J101" s="25">
        <f>+$C101*'ТЭР нат ед'!J101</f>
        <v>0</v>
      </c>
      <c r="K101" s="25">
        <f>+$C101*'ТЭР нат ед'!K101</f>
        <v>0</v>
      </c>
      <c r="L101" s="25">
        <f>+$C101*'ТЭР нат ед'!L101</f>
        <v>0</v>
      </c>
      <c r="M101" s="25">
        <f>+$C101*'ТЭР нат ед'!M101</f>
        <v>0</v>
      </c>
      <c r="P101" s="16" t="str">
        <f t="shared" si="57"/>
        <v>Растительное топливо</v>
      </c>
      <c r="Q101" s="16">
        <f t="shared" si="83"/>
        <v>0.40300000000000002</v>
      </c>
      <c r="R101" s="15">
        <f t="shared" si="73"/>
        <v>0</v>
      </c>
      <c r="S101" s="15">
        <f t="shared" si="74"/>
        <v>0</v>
      </c>
      <c r="T101" s="15">
        <f t="shared" si="75"/>
        <v>0</v>
      </c>
      <c r="U101" s="15">
        <f t="shared" si="76"/>
        <v>0</v>
      </c>
      <c r="V101" s="15">
        <f t="shared" si="77"/>
        <v>0</v>
      </c>
      <c r="W101" s="15">
        <f t="shared" si="78"/>
        <v>0</v>
      </c>
      <c r="X101" s="15">
        <f t="shared" si="79"/>
        <v>0</v>
      </c>
      <c r="Y101" s="15">
        <f t="shared" si="80"/>
        <v>0</v>
      </c>
      <c r="Z101" s="15">
        <f t="shared" si="81"/>
        <v>0</v>
      </c>
      <c r="AA101" s="15">
        <f t="shared" si="81"/>
        <v>0</v>
      </c>
    </row>
    <row r="102" spans="2:27" x14ac:dyDescent="0.25">
      <c r="B102" s="16" t="s">
        <v>16</v>
      </c>
      <c r="C102" s="16">
        <f t="shared" si="82"/>
        <v>8.33</v>
      </c>
      <c r="D102" s="25">
        <f>+$C102*'ТЭР нат ед'!D102</f>
        <v>0</v>
      </c>
      <c r="E102" s="25">
        <f>+$C102*'ТЭР нат ед'!E102</f>
        <v>0</v>
      </c>
      <c r="F102" s="25">
        <f>+$C102*'ТЭР нат ед'!F102</f>
        <v>0</v>
      </c>
      <c r="G102" s="25">
        <f>+$C102*'ТЭР нат ед'!G102</f>
        <v>0</v>
      </c>
      <c r="H102" s="25">
        <f>+$C102*'ТЭР нат ед'!H102</f>
        <v>0</v>
      </c>
      <c r="I102" s="25">
        <f>+$C102*'ТЭР нат ед'!I102</f>
        <v>0</v>
      </c>
      <c r="J102" s="25">
        <f>+$C102*'ТЭР нат ед'!J102</f>
        <v>0</v>
      </c>
      <c r="K102" s="25">
        <f>+$C102*'ТЭР нат ед'!K102</f>
        <v>0</v>
      </c>
      <c r="L102" s="25">
        <f>+$C102*'ТЭР нат ед'!L102</f>
        <v>0</v>
      </c>
      <c r="M102" s="25">
        <f>+$C102*'ТЭР нат ед'!M102</f>
        <v>0</v>
      </c>
      <c r="P102" s="16" t="str">
        <f t="shared" si="57"/>
        <v>Биотопливо</v>
      </c>
      <c r="Q102" s="16">
        <f t="shared" si="83"/>
        <v>0.255</v>
      </c>
      <c r="R102" s="15">
        <f t="shared" si="73"/>
        <v>0</v>
      </c>
      <c r="S102" s="15">
        <f t="shared" si="74"/>
        <v>0</v>
      </c>
      <c r="T102" s="15">
        <f t="shared" si="75"/>
        <v>0</v>
      </c>
      <c r="U102" s="15">
        <f t="shared" si="76"/>
        <v>0</v>
      </c>
      <c r="V102" s="15">
        <f t="shared" si="77"/>
        <v>0</v>
      </c>
      <c r="W102" s="15">
        <f t="shared" si="78"/>
        <v>0</v>
      </c>
      <c r="X102" s="15">
        <f t="shared" si="79"/>
        <v>0</v>
      </c>
      <c r="Y102" s="15">
        <f t="shared" si="80"/>
        <v>0</v>
      </c>
      <c r="Z102" s="15">
        <f t="shared" si="81"/>
        <v>0</v>
      </c>
      <c r="AA102" s="15">
        <f t="shared" si="81"/>
        <v>0</v>
      </c>
    </row>
    <row r="103" spans="2:27" x14ac:dyDescent="0.25">
      <c r="B103" s="16" t="s">
        <v>17</v>
      </c>
      <c r="C103" s="16">
        <f t="shared" si="82"/>
        <v>8.14</v>
      </c>
      <c r="D103" s="25">
        <f>+$C103*'ТЭР нат ед'!D103</f>
        <v>0</v>
      </c>
      <c r="E103" s="25">
        <f>+$C103*'ТЭР нат ед'!E103</f>
        <v>0</v>
      </c>
      <c r="F103" s="25">
        <f>+$C103*'ТЭР нат ед'!F103</f>
        <v>0</v>
      </c>
      <c r="G103" s="25">
        <f>+$C103*'ТЭР нат ед'!G103</f>
        <v>0</v>
      </c>
      <c r="H103" s="25">
        <f>+$C103*'ТЭР нат ед'!H103</f>
        <v>0</v>
      </c>
      <c r="I103" s="25">
        <f>+$C103*'ТЭР нат ед'!I103</f>
        <v>0</v>
      </c>
      <c r="J103" s="25">
        <f>+$C103*'ТЭР нат ед'!J103</f>
        <v>0</v>
      </c>
      <c r="K103" s="25">
        <f>+$C103*'ТЭР нат ед'!K103</f>
        <v>0</v>
      </c>
      <c r="L103" s="25">
        <f>+$C103*'ТЭР нат ед'!L103</f>
        <v>0</v>
      </c>
      <c r="M103" s="25">
        <f>+$C103*'ТЭР нат ед'!M103</f>
        <v>0</v>
      </c>
      <c r="P103" s="16" t="str">
        <f t="shared" si="57"/>
        <v>Другая биомасса</v>
      </c>
      <c r="Q103" s="16">
        <f t="shared" si="83"/>
        <v>0</v>
      </c>
      <c r="R103" s="15">
        <f t="shared" si="73"/>
        <v>0</v>
      </c>
      <c r="S103" s="15">
        <f t="shared" si="74"/>
        <v>0</v>
      </c>
      <c r="T103" s="15">
        <f t="shared" si="75"/>
        <v>0</v>
      </c>
      <c r="U103" s="15">
        <f t="shared" si="76"/>
        <v>0</v>
      </c>
      <c r="V103" s="15">
        <f t="shared" si="77"/>
        <v>0</v>
      </c>
      <c r="W103" s="15">
        <f t="shared" si="78"/>
        <v>0</v>
      </c>
      <c r="X103" s="15">
        <f t="shared" si="79"/>
        <v>0</v>
      </c>
      <c r="Y103" s="15">
        <f t="shared" si="80"/>
        <v>0</v>
      </c>
      <c r="Z103" s="15">
        <f t="shared" si="81"/>
        <v>0</v>
      </c>
      <c r="AA103" s="15">
        <f t="shared" si="81"/>
        <v>0</v>
      </c>
    </row>
    <row r="104" spans="2:27" ht="31.5" x14ac:dyDescent="0.25">
      <c r="B104" s="16" t="s">
        <v>18</v>
      </c>
      <c r="C104" s="16">
        <f t="shared" si="82"/>
        <v>1.1599999999999999</v>
      </c>
      <c r="D104" s="25">
        <f>+$C104*'ТЭР нат ед'!D104</f>
        <v>0</v>
      </c>
      <c r="E104" s="25">
        <f>+$C104*'ТЭР нат ед'!E104</f>
        <v>0</v>
      </c>
      <c r="F104" s="25">
        <f>+$C104*'ТЭР нат ед'!F104</f>
        <v>0</v>
      </c>
      <c r="G104" s="25">
        <f>+$C104*'ТЭР нат ед'!G104</f>
        <v>0</v>
      </c>
      <c r="H104" s="25">
        <f>+$C104*'ТЭР нат ед'!H104</f>
        <v>0</v>
      </c>
      <c r="I104" s="25">
        <f>+$C104*'ТЭР нат ед'!I104</f>
        <v>0</v>
      </c>
      <c r="J104" s="25">
        <f>+$C104*'ТЭР нат ед'!J104</f>
        <v>0</v>
      </c>
      <c r="K104" s="25">
        <f>+$C104*'ТЭР нат ед'!K104</f>
        <v>0</v>
      </c>
      <c r="L104" s="25">
        <f>+$C104*'ТЭР нат ед'!L104</f>
        <v>0</v>
      </c>
      <c r="M104" s="25">
        <f>+$C104*'ТЭР нат ед'!M104</f>
        <v>0</v>
      </c>
      <c r="P104" s="16" t="str">
        <f t="shared" si="57"/>
        <v>Солнечная тепловая энергия</v>
      </c>
      <c r="Q104" s="16">
        <f t="shared" si="83"/>
        <v>0</v>
      </c>
      <c r="R104" s="15">
        <f t="shared" si="73"/>
        <v>0</v>
      </c>
      <c r="S104" s="15">
        <f t="shared" si="74"/>
        <v>0</v>
      </c>
      <c r="T104" s="15">
        <f t="shared" si="75"/>
        <v>0</v>
      </c>
      <c r="U104" s="15">
        <f t="shared" si="76"/>
        <v>0</v>
      </c>
      <c r="V104" s="15">
        <f t="shared" si="77"/>
        <v>0</v>
      </c>
      <c r="W104" s="15">
        <f t="shared" si="78"/>
        <v>0</v>
      </c>
      <c r="X104" s="15">
        <f t="shared" si="79"/>
        <v>0</v>
      </c>
      <c r="Y104" s="15">
        <f t="shared" si="80"/>
        <v>0</v>
      </c>
      <c r="Z104" s="15">
        <f t="shared" si="81"/>
        <v>0</v>
      </c>
      <c r="AA104" s="15">
        <f t="shared" si="81"/>
        <v>0</v>
      </c>
    </row>
    <row r="105" spans="2:27" x14ac:dyDescent="0.25">
      <c r="B105" s="16" t="s">
        <v>19</v>
      </c>
      <c r="C105" s="16">
        <f t="shared" si="82"/>
        <v>1.1599999999999999</v>
      </c>
      <c r="D105" s="25">
        <f>+$C105*'ТЭР нат ед'!D105</f>
        <v>0</v>
      </c>
      <c r="E105" s="25">
        <f>+$C105*'ТЭР нат ед'!E105</f>
        <v>0</v>
      </c>
      <c r="F105" s="25">
        <f>+$C105*'ТЭР нат ед'!F105</f>
        <v>0</v>
      </c>
      <c r="G105" s="25">
        <f>+$C105*'ТЭР нат ед'!G105</f>
        <v>0</v>
      </c>
      <c r="H105" s="25">
        <f>+$C105*'ТЭР нат ед'!H105</f>
        <v>0</v>
      </c>
      <c r="I105" s="25">
        <f>+$C105*'ТЭР нат ед'!I105</f>
        <v>0</v>
      </c>
      <c r="J105" s="25">
        <f>+$C105*'ТЭР нат ед'!J105</f>
        <v>0</v>
      </c>
      <c r="K105" s="25">
        <f>+$C105*'ТЭР нат ед'!K105</f>
        <v>0</v>
      </c>
      <c r="L105" s="25">
        <f>+$C105*'ТЭР нат ед'!L105</f>
        <v>0</v>
      </c>
      <c r="M105" s="25">
        <f>+$C105*'ТЭР нат ед'!M105</f>
        <v>0</v>
      </c>
      <c r="P105" s="16" t="str">
        <f t="shared" si="57"/>
        <v>Геотермальная</v>
      </c>
      <c r="Q105" s="16">
        <f t="shared" si="83"/>
        <v>0</v>
      </c>
      <c r="R105" s="15">
        <f t="shared" si="73"/>
        <v>0</v>
      </c>
      <c r="S105" s="15">
        <f t="shared" si="74"/>
        <v>0</v>
      </c>
      <c r="T105" s="15">
        <f t="shared" si="75"/>
        <v>0</v>
      </c>
      <c r="U105" s="15">
        <f t="shared" si="76"/>
        <v>0</v>
      </c>
      <c r="V105" s="15">
        <f t="shared" si="77"/>
        <v>0</v>
      </c>
      <c r="W105" s="15">
        <f t="shared" si="78"/>
        <v>0</v>
      </c>
      <c r="X105" s="15">
        <f t="shared" si="79"/>
        <v>0</v>
      </c>
      <c r="Y105" s="15">
        <f t="shared" si="80"/>
        <v>0</v>
      </c>
      <c r="Z105" s="15">
        <f t="shared" si="81"/>
        <v>0</v>
      </c>
      <c r="AA105" s="15">
        <f t="shared" si="81"/>
        <v>0</v>
      </c>
    </row>
    <row r="106" spans="2:27" x14ac:dyDescent="0.25">
      <c r="B106" s="12" t="s">
        <v>20</v>
      </c>
      <c r="C106" s="16"/>
      <c r="D106" s="25">
        <f>+$C106*'ТЭР нат ед'!D106</f>
        <v>0</v>
      </c>
      <c r="E106" s="25">
        <f>+$C106*'ТЭР нат ед'!E106</f>
        <v>0</v>
      </c>
      <c r="F106" s="25">
        <f>+$C106*'ТЭР нат ед'!F106</f>
        <v>0</v>
      </c>
      <c r="G106" s="25">
        <f>+$C106*'ТЭР нат ед'!G106</f>
        <v>0</v>
      </c>
      <c r="H106" s="25">
        <f>+$C106*'ТЭР нат ед'!H106</f>
        <v>0</v>
      </c>
      <c r="I106" s="25">
        <f>+$C106*'ТЭР нат ед'!I106</f>
        <v>0</v>
      </c>
      <c r="J106" s="25">
        <f>+$C106*'ТЭР нат ед'!J106</f>
        <v>0</v>
      </c>
      <c r="K106" s="25">
        <f>+$C106*'ТЭР нат ед'!K106</f>
        <v>0</v>
      </c>
      <c r="L106" s="25">
        <f>+$C106*'ТЭР нат ед'!L106</f>
        <v>0</v>
      </c>
      <c r="M106" s="25">
        <f>+$C106*'ТЭР нат ед'!M106</f>
        <v>0</v>
      </c>
      <c r="P106" s="12" t="str">
        <f t="shared" si="57"/>
        <v>Итог</v>
      </c>
      <c r="Q106" s="16"/>
      <c r="R106" s="15">
        <f>SUM(R91:R105)</f>
        <v>0</v>
      </c>
      <c r="S106" s="15">
        <f t="shared" ref="S106:Y106" si="84">SUM(S91:S105)</f>
        <v>0</v>
      </c>
      <c r="T106" s="15">
        <f t="shared" si="84"/>
        <v>0</v>
      </c>
      <c r="U106" s="15">
        <f t="shared" si="84"/>
        <v>0</v>
      </c>
      <c r="V106" s="15">
        <f t="shared" si="84"/>
        <v>0</v>
      </c>
      <c r="W106" s="15">
        <f t="shared" si="84"/>
        <v>0</v>
      </c>
      <c r="X106" s="15">
        <f t="shared" si="84"/>
        <v>0</v>
      </c>
      <c r="Y106" s="15">
        <f t="shared" si="84"/>
        <v>0</v>
      </c>
      <c r="Z106" s="15">
        <f t="shared" ref="Z106:AA106" si="85">SUM(Z91:Z105)</f>
        <v>0</v>
      </c>
      <c r="AA106" s="15">
        <f t="shared" si="85"/>
        <v>0</v>
      </c>
    </row>
    <row r="107" spans="2:27" x14ac:dyDescent="0.25">
      <c r="B107" s="46" t="s">
        <v>28</v>
      </c>
      <c r="C107" s="46"/>
      <c r="D107" s="46"/>
      <c r="E107" s="46"/>
      <c r="F107" s="46"/>
      <c r="G107" s="46"/>
      <c r="H107" s="46"/>
      <c r="I107" s="46"/>
      <c r="J107" s="46"/>
      <c r="K107" s="19"/>
      <c r="L107" s="19"/>
      <c r="M107" s="19"/>
      <c r="P107" s="20" t="str">
        <f t="shared" si="57"/>
        <v xml:space="preserve">Частный и коммерческий транспорт  </v>
      </c>
      <c r="Q107" s="46"/>
      <c r="R107" s="6"/>
      <c r="S107" s="6"/>
      <c r="T107" s="6"/>
      <c r="U107" s="6"/>
      <c r="V107" s="6"/>
      <c r="W107" s="6"/>
      <c r="X107" s="10"/>
      <c r="Y107" s="10"/>
      <c r="Z107" s="10"/>
      <c r="AA107" s="10"/>
    </row>
    <row r="108" spans="2:27" x14ac:dyDescent="0.25">
      <c r="B108" s="12" t="s">
        <v>5</v>
      </c>
      <c r="C108" s="16">
        <f>+C91</f>
        <v>1</v>
      </c>
      <c r="D108" s="25">
        <f>+$C108*'ТЭР нат ед'!D108</f>
        <v>0</v>
      </c>
      <c r="E108" s="25">
        <f>+$C108*'ТЭР нат ед'!E108</f>
        <v>0</v>
      </c>
      <c r="F108" s="25">
        <f>+$C108*'ТЭР нат ед'!F108</f>
        <v>0</v>
      </c>
      <c r="G108" s="25">
        <f>+$C108*'ТЭР нат ед'!G108</f>
        <v>0</v>
      </c>
      <c r="H108" s="25">
        <f>+$C108*'ТЭР нат ед'!H108</f>
        <v>0</v>
      </c>
      <c r="I108" s="25">
        <f>+$C108*'ТЭР нат ед'!I108</f>
        <v>0</v>
      </c>
      <c r="J108" s="25">
        <f>+$C108*'ТЭР нат ед'!J108</f>
        <v>0</v>
      </c>
      <c r="K108" s="25">
        <f>+$C108*'ТЭР нат ед'!K108</f>
        <v>0</v>
      </c>
      <c r="L108" s="25">
        <f>+$C108*'ТЭР нат ед'!L108</f>
        <v>0</v>
      </c>
      <c r="M108" s="25">
        <f>+$C108*'ТЭР нат ед'!M108</f>
        <v>0</v>
      </c>
      <c r="P108" s="12" t="str">
        <f t="shared" si="57"/>
        <v>Электричество</v>
      </c>
      <c r="Q108" s="16">
        <f>+Q91</f>
        <v>0.88200000000000001</v>
      </c>
      <c r="R108" s="15">
        <f t="shared" ref="R108:R122" si="86">+D108*$Q108</f>
        <v>0</v>
      </c>
      <c r="S108" s="15">
        <f t="shared" ref="S108:S122" si="87">+E108*$Q108</f>
        <v>0</v>
      </c>
      <c r="T108" s="15">
        <f t="shared" ref="T108:T122" si="88">+F108*$Q108</f>
        <v>0</v>
      </c>
      <c r="U108" s="15">
        <f t="shared" ref="U108:U122" si="89">+G108*$Q108</f>
        <v>0</v>
      </c>
      <c r="V108" s="15">
        <f t="shared" ref="V108:V122" si="90">+H108*$Q108</f>
        <v>0</v>
      </c>
      <c r="W108" s="15">
        <f t="shared" ref="W108:W122" si="91">+I108*$Q108</f>
        <v>0</v>
      </c>
      <c r="X108" s="15">
        <f t="shared" ref="X108:X122" si="92">+J108*$Q108</f>
        <v>0</v>
      </c>
      <c r="Y108" s="15">
        <f t="shared" ref="Y108:Y122" si="93">+K108*$Q108</f>
        <v>0</v>
      </c>
      <c r="Z108" s="15">
        <f t="shared" ref="Z108:AA122" si="94">+L108*$Q108</f>
        <v>0</v>
      </c>
      <c r="AA108" s="15">
        <f t="shared" si="94"/>
        <v>0</v>
      </c>
    </row>
    <row r="109" spans="2:27" x14ac:dyDescent="0.25">
      <c r="B109" s="12" t="s">
        <v>24</v>
      </c>
      <c r="C109" s="16">
        <f t="shared" ref="C109:C122" si="95">+C92</f>
        <v>1.1599999999999999</v>
      </c>
      <c r="D109" s="25">
        <f>+$C109*'ТЭР нат ед'!D109</f>
        <v>0</v>
      </c>
      <c r="E109" s="25">
        <f>+$C109*'ТЭР нат ед'!E109</f>
        <v>0</v>
      </c>
      <c r="F109" s="25">
        <f>+$C109*'ТЭР нат ед'!F109</f>
        <v>0</v>
      </c>
      <c r="G109" s="25">
        <f>+$C109*'ТЭР нат ед'!G109</f>
        <v>0</v>
      </c>
      <c r="H109" s="25">
        <f>+$C109*'ТЭР нат ед'!H109</f>
        <v>0</v>
      </c>
      <c r="I109" s="25">
        <f>+$C109*'ТЭР нат ед'!I109</f>
        <v>0</v>
      </c>
      <c r="J109" s="25">
        <f>+$C109*'ТЭР нат ед'!J109</f>
        <v>0</v>
      </c>
      <c r="K109" s="25">
        <f>+$C109*'ТЭР нат ед'!K109</f>
        <v>0</v>
      </c>
      <c r="L109" s="25">
        <f>+$C109*'ТЭР нат ед'!L109</f>
        <v>0</v>
      </c>
      <c r="M109" s="25">
        <f>+$C109*'ТЭР нат ед'!M109</f>
        <v>0</v>
      </c>
      <c r="P109" s="12" t="str">
        <f t="shared" si="57"/>
        <v>Тепло/холод</v>
      </c>
      <c r="Q109" s="16">
        <f t="shared" ref="Q109:Q122" si="96">+Q92</f>
        <v>0.26070888990876279</v>
      </c>
      <c r="R109" s="15">
        <f t="shared" si="86"/>
        <v>0</v>
      </c>
      <c r="S109" s="15">
        <f t="shared" si="87"/>
        <v>0</v>
      </c>
      <c r="T109" s="15">
        <f t="shared" si="88"/>
        <v>0</v>
      </c>
      <c r="U109" s="15">
        <f t="shared" si="89"/>
        <v>0</v>
      </c>
      <c r="V109" s="15">
        <f t="shared" si="90"/>
        <v>0</v>
      </c>
      <c r="W109" s="15">
        <f t="shared" si="91"/>
        <v>0</v>
      </c>
      <c r="X109" s="15">
        <f t="shared" si="92"/>
        <v>0</v>
      </c>
      <c r="Y109" s="15">
        <f t="shared" si="93"/>
        <v>0</v>
      </c>
      <c r="Z109" s="15">
        <f t="shared" si="94"/>
        <v>0</v>
      </c>
      <c r="AA109" s="15">
        <f t="shared" si="94"/>
        <v>0</v>
      </c>
    </row>
    <row r="110" spans="2:27" x14ac:dyDescent="0.25">
      <c r="B110" s="16" t="s">
        <v>7</v>
      </c>
      <c r="C110" s="16">
        <f t="shared" si="95"/>
        <v>9.2799999999999994</v>
      </c>
      <c r="D110" s="25">
        <f>+$C110*'ТЭР нат ед'!D110</f>
        <v>0</v>
      </c>
      <c r="E110" s="25">
        <f>+$C110*'ТЭР нат ед'!E110</f>
        <v>0</v>
      </c>
      <c r="F110" s="25">
        <f>+$C110*'ТЭР нат ед'!F110</f>
        <v>0</v>
      </c>
      <c r="G110" s="25">
        <f>+$C110*'ТЭР нат ед'!G110</f>
        <v>0</v>
      </c>
      <c r="H110" s="25">
        <f>+$C110*'ТЭР нат ед'!H110</f>
        <v>0</v>
      </c>
      <c r="I110" s="25">
        <f>+$C110*'ТЭР нат ед'!I110</f>
        <v>0</v>
      </c>
      <c r="J110" s="25">
        <f>+$C110*'ТЭР нат ед'!J110</f>
        <v>0</v>
      </c>
      <c r="K110" s="25">
        <f>+$C110*'ТЭР нат ед'!K110</f>
        <v>0</v>
      </c>
      <c r="L110" s="25">
        <f>+$C110*'ТЭР нат ед'!L110</f>
        <v>0</v>
      </c>
      <c r="M110" s="25">
        <f>+$C110*'ТЭР нат ед'!M110</f>
        <v>0</v>
      </c>
      <c r="P110" s="16" t="str">
        <f t="shared" si="57"/>
        <v>Природный газ</v>
      </c>
      <c r="Q110" s="16">
        <f t="shared" si="96"/>
        <v>0.20200000000000001</v>
      </c>
      <c r="R110" s="15">
        <f t="shared" si="86"/>
        <v>0</v>
      </c>
      <c r="S110" s="15">
        <f t="shared" si="87"/>
        <v>0</v>
      </c>
      <c r="T110" s="15">
        <f t="shared" si="88"/>
        <v>0</v>
      </c>
      <c r="U110" s="15">
        <f t="shared" si="89"/>
        <v>0</v>
      </c>
      <c r="V110" s="15">
        <f t="shared" si="90"/>
        <v>0</v>
      </c>
      <c r="W110" s="15">
        <f t="shared" si="91"/>
        <v>0</v>
      </c>
      <c r="X110" s="15">
        <f t="shared" si="92"/>
        <v>0</v>
      </c>
      <c r="Y110" s="15">
        <f t="shared" si="93"/>
        <v>0</v>
      </c>
      <c r="Z110" s="15">
        <f t="shared" si="94"/>
        <v>0</v>
      </c>
      <c r="AA110" s="15">
        <f t="shared" si="94"/>
        <v>0</v>
      </c>
    </row>
    <row r="111" spans="2:27" x14ac:dyDescent="0.25">
      <c r="B111" s="16" t="s">
        <v>8</v>
      </c>
      <c r="C111" s="16">
        <f t="shared" si="95"/>
        <v>12.78</v>
      </c>
      <c r="D111" s="25">
        <f>+$C111*'ТЭР нат ед'!D111</f>
        <v>0</v>
      </c>
      <c r="E111" s="25">
        <f>+$C111*'ТЭР нат ед'!E111</f>
        <v>0</v>
      </c>
      <c r="F111" s="25">
        <f>+$C111*'ТЭР нат ед'!F111</f>
        <v>0</v>
      </c>
      <c r="G111" s="25">
        <f>+$C111*'ТЭР нат ед'!G111</f>
        <v>0</v>
      </c>
      <c r="H111" s="25">
        <f>+$C111*'ТЭР нат ед'!H111</f>
        <v>0</v>
      </c>
      <c r="I111" s="25">
        <f>+$C111*'ТЭР нат ед'!I111</f>
        <v>0</v>
      </c>
      <c r="J111" s="25">
        <f>+$C111*'ТЭР нат ед'!J111</f>
        <v>0</v>
      </c>
      <c r="K111" s="25">
        <f>+$C111*'ТЭР нат ед'!K111</f>
        <v>0</v>
      </c>
      <c r="L111" s="25">
        <f>+$C111*'ТЭР нат ед'!L111</f>
        <v>0</v>
      </c>
      <c r="M111" s="25">
        <f>+$C111*'ТЭР нат ед'!M111</f>
        <v>0</v>
      </c>
      <c r="P111" s="16" t="str">
        <f t="shared" si="57"/>
        <v>Сжиженный газ</v>
      </c>
      <c r="Q111" s="16">
        <f t="shared" si="96"/>
        <v>0.22700000000000001</v>
      </c>
      <c r="R111" s="15">
        <f t="shared" si="86"/>
        <v>0</v>
      </c>
      <c r="S111" s="15">
        <f t="shared" si="87"/>
        <v>0</v>
      </c>
      <c r="T111" s="15">
        <f t="shared" si="88"/>
        <v>0</v>
      </c>
      <c r="U111" s="15">
        <f t="shared" si="89"/>
        <v>0</v>
      </c>
      <c r="V111" s="15">
        <f t="shared" si="90"/>
        <v>0</v>
      </c>
      <c r="W111" s="15">
        <f t="shared" si="91"/>
        <v>0</v>
      </c>
      <c r="X111" s="15">
        <f t="shared" si="92"/>
        <v>0</v>
      </c>
      <c r="Y111" s="15">
        <f t="shared" si="93"/>
        <v>0</v>
      </c>
      <c r="Z111" s="15">
        <f t="shared" si="94"/>
        <v>0</v>
      </c>
      <c r="AA111" s="15">
        <f t="shared" si="94"/>
        <v>0</v>
      </c>
    </row>
    <row r="112" spans="2:27" x14ac:dyDescent="0.25">
      <c r="B112" s="16" t="s">
        <v>9</v>
      </c>
      <c r="C112" s="16">
        <f t="shared" si="95"/>
        <v>11.15</v>
      </c>
      <c r="D112" s="25">
        <f>+$C112*'ТЭР нат ед'!D112</f>
        <v>0</v>
      </c>
      <c r="E112" s="25">
        <f>+$C112*'ТЭР нат ед'!E112</f>
        <v>0</v>
      </c>
      <c r="F112" s="25">
        <f>+$C112*'ТЭР нат ед'!F112</f>
        <v>0</v>
      </c>
      <c r="G112" s="25">
        <f>+$C112*'ТЭР нат ед'!G112</f>
        <v>0</v>
      </c>
      <c r="H112" s="25">
        <f>+$C112*'ТЭР нат ед'!H112</f>
        <v>0</v>
      </c>
      <c r="I112" s="25">
        <f>+$C112*'ТЭР нат ед'!I112</f>
        <v>0</v>
      </c>
      <c r="J112" s="25">
        <f>+$C112*'ТЭР нат ед'!J112</f>
        <v>0</v>
      </c>
      <c r="K112" s="25">
        <f>+$C112*'ТЭР нат ед'!K112</f>
        <v>0</v>
      </c>
      <c r="L112" s="25">
        <f>+$C112*'ТЭР нат ед'!L112</f>
        <v>0</v>
      </c>
      <c r="M112" s="25">
        <f>+$C112*'ТЭР нат ед'!M112</f>
        <v>0</v>
      </c>
      <c r="P112" s="16" t="str">
        <f t="shared" si="57"/>
        <v>Мазут</v>
      </c>
      <c r="Q112" s="16">
        <f t="shared" si="96"/>
        <v>0.26700000000000002</v>
      </c>
      <c r="R112" s="15">
        <f t="shared" si="86"/>
        <v>0</v>
      </c>
      <c r="S112" s="15">
        <f t="shared" si="87"/>
        <v>0</v>
      </c>
      <c r="T112" s="15">
        <f t="shared" si="88"/>
        <v>0</v>
      </c>
      <c r="U112" s="15">
        <f t="shared" si="89"/>
        <v>0</v>
      </c>
      <c r="V112" s="15">
        <f t="shared" si="90"/>
        <v>0</v>
      </c>
      <c r="W112" s="15">
        <f t="shared" si="91"/>
        <v>0</v>
      </c>
      <c r="X112" s="15">
        <f t="shared" si="92"/>
        <v>0</v>
      </c>
      <c r="Y112" s="15">
        <f t="shared" si="93"/>
        <v>0</v>
      </c>
      <c r="Z112" s="15">
        <f t="shared" si="94"/>
        <v>0</v>
      </c>
      <c r="AA112" s="15">
        <f t="shared" si="94"/>
        <v>0</v>
      </c>
    </row>
    <row r="113" spans="2:27" x14ac:dyDescent="0.25">
      <c r="B113" s="16" t="s">
        <v>10</v>
      </c>
      <c r="C113" s="16">
        <f t="shared" si="95"/>
        <v>11.8</v>
      </c>
      <c r="D113" s="25">
        <f>+$C113*'ТЭР нат ед'!D113</f>
        <v>0</v>
      </c>
      <c r="E113" s="25">
        <f>+$C113*'ТЭР нат ед'!E113</f>
        <v>0</v>
      </c>
      <c r="F113" s="25">
        <f>+$C113*'ТЭР нат ед'!F113</f>
        <v>0</v>
      </c>
      <c r="G113" s="25">
        <f>+$C113*'ТЭР нат ед'!G113</f>
        <v>0</v>
      </c>
      <c r="H113" s="25">
        <f>+$C113*'ТЭР нат ед'!H113</f>
        <v>0</v>
      </c>
      <c r="I113" s="25">
        <f>+$C113*'ТЭР нат ед'!I113</f>
        <v>0</v>
      </c>
      <c r="J113" s="25">
        <f>+$C113*'ТЭР нат ед'!J113</f>
        <v>0</v>
      </c>
      <c r="K113" s="25">
        <f>+$C113*'ТЭР нат ед'!K113</f>
        <v>0</v>
      </c>
      <c r="L113" s="25">
        <f>+$C113*'ТЭР нат ед'!L113</f>
        <v>0</v>
      </c>
      <c r="M113" s="25">
        <f>+$C113*'ТЭР нат ед'!M113</f>
        <v>0</v>
      </c>
      <c r="P113" s="16" t="str">
        <f t="shared" si="57"/>
        <v>Дизель</v>
      </c>
      <c r="Q113" s="16">
        <f t="shared" si="96"/>
        <v>0.26700000000000002</v>
      </c>
      <c r="R113" s="15">
        <f t="shared" si="86"/>
        <v>0</v>
      </c>
      <c r="S113" s="15">
        <f t="shared" si="87"/>
        <v>0</v>
      </c>
      <c r="T113" s="15">
        <f t="shared" si="88"/>
        <v>0</v>
      </c>
      <c r="U113" s="15">
        <f t="shared" si="89"/>
        <v>0</v>
      </c>
      <c r="V113" s="15">
        <f t="shared" si="90"/>
        <v>0</v>
      </c>
      <c r="W113" s="15">
        <f t="shared" si="91"/>
        <v>0</v>
      </c>
      <c r="X113" s="15">
        <f t="shared" si="92"/>
        <v>0</v>
      </c>
      <c r="Y113" s="15">
        <f t="shared" si="93"/>
        <v>0</v>
      </c>
      <c r="Z113" s="15">
        <f t="shared" si="94"/>
        <v>0</v>
      </c>
      <c r="AA113" s="15">
        <f t="shared" si="94"/>
        <v>0</v>
      </c>
    </row>
    <row r="114" spans="2:27" x14ac:dyDescent="0.25">
      <c r="B114" s="16" t="s">
        <v>11</v>
      </c>
      <c r="C114" s="16">
        <f t="shared" si="95"/>
        <v>12.13</v>
      </c>
      <c r="D114" s="25">
        <f>+$C114*'ТЭР нат ед'!D114</f>
        <v>0</v>
      </c>
      <c r="E114" s="25">
        <f>+$C114*'ТЭР нат ед'!E114</f>
        <v>0</v>
      </c>
      <c r="F114" s="25">
        <f>+$C114*'ТЭР нат ед'!F114</f>
        <v>0</v>
      </c>
      <c r="G114" s="25">
        <f>+$C114*'ТЭР нат ед'!G114</f>
        <v>0</v>
      </c>
      <c r="H114" s="25">
        <f>+$C114*'ТЭР нат ед'!H114</f>
        <v>0</v>
      </c>
      <c r="I114" s="25">
        <f>+$C114*'ТЭР нат ед'!I114</f>
        <v>0</v>
      </c>
      <c r="J114" s="25">
        <f>+$C114*'ТЭР нат ед'!J114</f>
        <v>0</v>
      </c>
      <c r="K114" s="25">
        <f>+$C114*'ТЭР нат ед'!K114</f>
        <v>0</v>
      </c>
      <c r="L114" s="25">
        <f>+$C114*'ТЭР нат ед'!L114</f>
        <v>0</v>
      </c>
      <c r="M114" s="25">
        <f>+$C114*'ТЭР нат ед'!M114</f>
        <v>0</v>
      </c>
      <c r="P114" s="16" t="str">
        <f t="shared" si="57"/>
        <v>Бензин</v>
      </c>
      <c r="Q114" s="16">
        <f t="shared" si="96"/>
        <v>0.249</v>
      </c>
      <c r="R114" s="15">
        <f t="shared" si="86"/>
        <v>0</v>
      </c>
      <c r="S114" s="15">
        <f t="shared" si="87"/>
        <v>0</v>
      </c>
      <c r="T114" s="15">
        <f t="shared" si="88"/>
        <v>0</v>
      </c>
      <c r="U114" s="15">
        <f t="shared" si="89"/>
        <v>0</v>
      </c>
      <c r="V114" s="15">
        <f t="shared" si="90"/>
        <v>0</v>
      </c>
      <c r="W114" s="15">
        <f t="shared" si="91"/>
        <v>0</v>
      </c>
      <c r="X114" s="15">
        <f t="shared" si="92"/>
        <v>0</v>
      </c>
      <c r="Y114" s="15">
        <f t="shared" si="93"/>
        <v>0</v>
      </c>
      <c r="Z114" s="15">
        <f t="shared" si="94"/>
        <v>0</v>
      </c>
      <c r="AA114" s="15">
        <f t="shared" si="94"/>
        <v>0</v>
      </c>
    </row>
    <row r="115" spans="2:27" x14ac:dyDescent="0.25">
      <c r="B115" s="16" t="s">
        <v>12</v>
      </c>
      <c r="C115" s="16">
        <f t="shared" si="95"/>
        <v>0</v>
      </c>
      <c r="D115" s="25">
        <f>+$C115*'ТЭР нат ед'!D115</f>
        <v>0</v>
      </c>
      <c r="E115" s="25">
        <f>+$C115*'ТЭР нат ед'!E115</f>
        <v>0</v>
      </c>
      <c r="F115" s="25">
        <f>+$C115*'ТЭР нат ед'!F115</f>
        <v>0</v>
      </c>
      <c r="G115" s="25">
        <f>+$C115*'ТЭР нат ед'!G115</f>
        <v>0</v>
      </c>
      <c r="H115" s="25">
        <f>+$C115*'ТЭР нат ед'!H115</f>
        <v>0</v>
      </c>
      <c r="I115" s="25">
        <f>+$C115*'ТЭР нат ед'!I115</f>
        <v>0</v>
      </c>
      <c r="J115" s="25">
        <f>+$C115*'ТЭР нат ед'!J115</f>
        <v>0</v>
      </c>
      <c r="K115" s="25">
        <f>+$C115*'ТЭР нат ед'!K115</f>
        <v>0</v>
      </c>
      <c r="L115" s="25">
        <f>+$C115*'ТЭР нат ед'!L115</f>
        <v>0</v>
      </c>
      <c r="M115" s="25">
        <f>+$C115*'ТЭР нат ед'!M115</f>
        <v>0</v>
      </c>
      <c r="P115" s="16" t="str">
        <f t="shared" si="57"/>
        <v>Лигнит</v>
      </c>
      <c r="Q115" s="16">
        <f t="shared" si="96"/>
        <v>0</v>
      </c>
      <c r="R115" s="15">
        <f t="shared" si="86"/>
        <v>0</v>
      </c>
      <c r="S115" s="15">
        <f t="shared" si="87"/>
        <v>0</v>
      </c>
      <c r="T115" s="15">
        <f t="shared" si="88"/>
        <v>0</v>
      </c>
      <c r="U115" s="15">
        <f t="shared" si="89"/>
        <v>0</v>
      </c>
      <c r="V115" s="15">
        <f t="shared" si="90"/>
        <v>0</v>
      </c>
      <c r="W115" s="15">
        <f t="shared" si="91"/>
        <v>0</v>
      </c>
      <c r="X115" s="15">
        <f t="shared" si="92"/>
        <v>0</v>
      </c>
      <c r="Y115" s="15">
        <f t="shared" si="93"/>
        <v>0</v>
      </c>
      <c r="Z115" s="15">
        <f t="shared" si="94"/>
        <v>0</v>
      </c>
      <c r="AA115" s="15">
        <f t="shared" si="94"/>
        <v>0</v>
      </c>
    </row>
    <row r="116" spans="2:27" x14ac:dyDescent="0.25">
      <c r="B116" s="16" t="s">
        <v>13</v>
      </c>
      <c r="C116" s="16">
        <f t="shared" si="95"/>
        <v>6.51</v>
      </c>
      <c r="D116" s="25">
        <f>+$C116*'ТЭР нат ед'!D116</f>
        <v>0</v>
      </c>
      <c r="E116" s="25">
        <f>+$C116*'ТЭР нат ед'!E116</f>
        <v>0</v>
      </c>
      <c r="F116" s="25">
        <f>+$C116*'ТЭР нат ед'!F116</f>
        <v>0</v>
      </c>
      <c r="G116" s="25">
        <f>+$C116*'ТЭР нат ед'!G116</f>
        <v>0</v>
      </c>
      <c r="H116" s="25">
        <f>+$C116*'ТЭР нат ед'!H116</f>
        <v>0</v>
      </c>
      <c r="I116" s="25">
        <f>+$C116*'ТЭР нат ед'!I116</f>
        <v>0</v>
      </c>
      <c r="J116" s="25">
        <f>+$C116*'ТЭР нат ед'!J116</f>
        <v>0</v>
      </c>
      <c r="K116" s="25">
        <f>+$C116*'ТЭР нат ед'!K116</f>
        <v>0</v>
      </c>
      <c r="L116" s="25">
        <f>+$C116*'ТЭР нат ед'!L116</f>
        <v>0</v>
      </c>
      <c r="M116" s="25">
        <f>+$C116*'ТЭР нат ед'!M116</f>
        <v>0</v>
      </c>
      <c r="P116" s="16" t="str">
        <f t="shared" si="57"/>
        <v>Уголь</v>
      </c>
      <c r="Q116" s="16">
        <f t="shared" si="96"/>
        <v>0.35399999999999998</v>
      </c>
      <c r="R116" s="15">
        <f t="shared" si="86"/>
        <v>0</v>
      </c>
      <c r="S116" s="15">
        <f t="shared" si="87"/>
        <v>0</v>
      </c>
      <c r="T116" s="15">
        <f t="shared" si="88"/>
        <v>0</v>
      </c>
      <c r="U116" s="15">
        <f t="shared" si="89"/>
        <v>0</v>
      </c>
      <c r="V116" s="15">
        <f t="shared" si="90"/>
        <v>0</v>
      </c>
      <c r="W116" s="15">
        <f t="shared" si="91"/>
        <v>0</v>
      </c>
      <c r="X116" s="15">
        <f t="shared" si="92"/>
        <v>0</v>
      </c>
      <c r="Y116" s="15">
        <f t="shared" si="93"/>
        <v>0</v>
      </c>
      <c r="Z116" s="15">
        <f t="shared" si="94"/>
        <v>0</v>
      </c>
      <c r="AA116" s="15">
        <f t="shared" si="94"/>
        <v>0</v>
      </c>
    </row>
    <row r="117" spans="2:27" ht="47.25" x14ac:dyDescent="0.25">
      <c r="B117" s="16" t="s">
        <v>14</v>
      </c>
      <c r="C117" s="16">
        <f t="shared" si="95"/>
        <v>8.14</v>
      </c>
      <c r="D117" s="25">
        <f>+$C117*'ТЭР нат ед'!D117</f>
        <v>0</v>
      </c>
      <c r="E117" s="25">
        <f>+$C117*'ТЭР нат ед'!E117</f>
        <v>0</v>
      </c>
      <c r="F117" s="25">
        <f>+$C117*'ТЭР нат ед'!F117</f>
        <v>0</v>
      </c>
      <c r="G117" s="25">
        <f>+$C117*'ТЭР нат ед'!G117</f>
        <v>0</v>
      </c>
      <c r="H117" s="25">
        <f>+$C117*'ТЭР нат ед'!H117</f>
        <v>0</v>
      </c>
      <c r="I117" s="25">
        <f>+$C117*'ТЭР нат ед'!I117</f>
        <v>0</v>
      </c>
      <c r="J117" s="25">
        <f>+$C117*'ТЭР нат ед'!J117</f>
        <v>0</v>
      </c>
      <c r="K117" s="25">
        <f>+$C117*'ТЭР нат ед'!K117</f>
        <v>0</v>
      </c>
      <c r="L117" s="25">
        <f>+$C117*'ТЭР нат ед'!L117</f>
        <v>0</v>
      </c>
      <c r="M117" s="25">
        <f>+$C117*'ТЭР нат ед'!M117</f>
        <v>0</v>
      </c>
      <c r="P117" s="16" t="str">
        <f t="shared" si="57"/>
        <v>Другие виды ископаемого топлива</v>
      </c>
      <c r="Q117" s="16">
        <f t="shared" si="96"/>
        <v>0.38200000000000001</v>
      </c>
      <c r="R117" s="15">
        <f t="shared" si="86"/>
        <v>0</v>
      </c>
      <c r="S117" s="15">
        <f t="shared" si="87"/>
        <v>0</v>
      </c>
      <c r="T117" s="15">
        <f t="shared" si="88"/>
        <v>0</v>
      </c>
      <c r="U117" s="15">
        <f t="shared" si="89"/>
        <v>0</v>
      </c>
      <c r="V117" s="15">
        <f t="shared" si="90"/>
        <v>0</v>
      </c>
      <c r="W117" s="15">
        <f t="shared" si="91"/>
        <v>0</v>
      </c>
      <c r="X117" s="15">
        <f t="shared" si="92"/>
        <v>0</v>
      </c>
      <c r="Y117" s="15">
        <f t="shared" si="93"/>
        <v>0</v>
      </c>
      <c r="Z117" s="15">
        <f t="shared" si="94"/>
        <v>0</v>
      </c>
      <c r="AA117" s="15">
        <f t="shared" si="94"/>
        <v>0</v>
      </c>
    </row>
    <row r="118" spans="2:27" ht="31.5" x14ac:dyDescent="0.25">
      <c r="B118" s="16" t="s">
        <v>15</v>
      </c>
      <c r="C118" s="16">
        <f t="shared" si="95"/>
        <v>8.14</v>
      </c>
      <c r="D118" s="25">
        <f>+$C118*'ТЭР нат ед'!D118</f>
        <v>0</v>
      </c>
      <c r="E118" s="25">
        <f>+$C118*'ТЭР нат ед'!E118</f>
        <v>0</v>
      </c>
      <c r="F118" s="25">
        <f>+$C118*'ТЭР нат ед'!F118</f>
        <v>0</v>
      </c>
      <c r="G118" s="25">
        <f>+$C118*'ТЭР нат ед'!G118</f>
        <v>0</v>
      </c>
      <c r="H118" s="25">
        <f>+$C118*'ТЭР нат ед'!H118</f>
        <v>0</v>
      </c>
      <c r="I118" s="25">
        <f>+$C118*'ТЭР нат ед'!I118</f>
        <v>0</v>
      </c>
      <c r="J118" s="25">
        <f>+$C118*'ТЭР нат ед'!J118</f>
        <v>0</v>
      </c>
      <c r="K118" s="25">
        <f>+$C118*'ТЭР нат ед'!K118</f>
        <v>0</v>
      </c>
      <c r="L118" s="25">
        <f>+$C118*'ТЭР нат ед'!L118</f>
        <v>0</v>
      </c>
      <c r="M118" s="25">
        <f>+$C118*'ТЭР нат ед'!M118</f>
        <v>0</v>
      </c>
      <c r="P118" s="16" t="str">
        <f t="shared" si="57"/>
        <v>Растительное топливо</v>
      </c>
      <c r="Q118" s="16">
        <f t="shared" si="96"/>
        <v>0.40300000000000002</v>
      </c>
      <c r="R118" s="15">
        <f t="shared" si="86"/>
        <v>0</v>
      </c>
      <c r="S118" s="15">
        <f t="shared" si="87"/>
        <v>0</v>
      </c>
      <c r="T118" s="15">
        <f t="shared" si="88"/>
        <v>0</v>
      </c>
      <c r="U118" s="15">
        <f t="shared" si="89"/>
        <v>0</v>
      </c>
      <c r="V118" s="15">
        <f t="shared" si="90"/>
        <v>0</v>
      </c>
      <c r="W118" s="15">
        <f t="shared" si="91"/>
        <v>0</v>
      </c>
      <c r="X118" s="15">
        <f t="shared" si="92"/>
        <v>0</v>
      </c>
      <c r="Y118" s="15">
        <f t="shared" si="93"/>
        <v>0</v>
      </c>
      <c r="Z118" s="15">
        <f t="shared" si="94"/>
        <v>0</v>
      </c>
      <c r="AA118" s="15">
        <f t="shared" si="94"/>
        <v>0</v>
      </c>
    </row>
    <row r="119" spans="2:27" x14ac:dyDescent="0.25">
      <c r="B119" s="16" t="s">
        <v>16</v>
      </c>
      <c r="C119" s="16">
        <f t="shared" si="95"/>
        <v>8.33</v>
      </c>
      <c r="D119" s="25">
        <f>+$C119*'ТЭР нат ед'!D119</f>
        <v>0</v>
      </c>
      <c r="E119" s="25">
        <f>+$C119*'ТЭР нат ед'!E119</f>
        <v>0</v>
      </c>
      <c r="F119" s="25">
        <f>+$C119*'ТЭР нат ед'!F119</f>
        <v>0</v>
      </c>
      <c r="G119" s="25">
        <f>+$C119*'ТЭР нат ед'!G119</f>
        <v>0</v>
      </c>
      <c r="H119" s="25">
        <f>+$C119*'ТЭР нат ед'!H119</f>
        <v>0</v>
      </c>
      <c r="I119" s="25">
        <f>+$C119*'ТЭР нат ед'!I119</f>
        <v>0</v>
      </c>
      <c r="J119" s="25">
        <f>+$C119*'ТЭР нат ед'!J119</f>
        <v>0</v>
      </c>
      <c r="K119" s="25">
        <f>+$C119*'ТЭР нат ед'!K119</f>
        <v>0</v>
      </c>
      <c r="L119" s="25">
        <f>+$C119*'ТЭР нат ед'!L119</f>
        <v>0</v>
      </c>
      <c r="M119" s="25">
        <f>+$C119*'ТЭР нат ед'!M119</f>
        <v>0</v>
      </c>
      <c r="P119" s="16" t="str">
        <f t="shared" si="57"/>
        <v>Биотопливо</v>
      </c>
      <c r="Q119" s="16">
        <f t="shared" si="96"/>
        <v>0.255</v>
      </c>
      <c r="R119" s="15">
        <f t="shared" si="86"/>
        <v>0</v>
      </c>
      <c r="S119" s="15">
        <f t="shared" si="87"/>
        <v>0</v>
      </c>
      <c r="T119" s="15">
        <f t="shared" si="88"/>
        <v>0</v>
      </c>
      <c r="U119" s="15">
        <f t="shared" si="89"/>
        <v>0</v>
      </c>
      <c r="V119" s="15">
        <f t="shared" si="90"/>
        <v>0</v>
      </c>
      <c r="W119" s="15">
        <f t="shared" si="91"/>
        <v>0</v>
      </c>
      <c r="X119" s="15">
        <f t="shared" si="92"/>
        <v>0</v>
      </c>
      <c r="Y119" s="15">
        <f t="shared" si="93"/>
        <v>0</v>
      </c>
      <c r="Z119" s="15">
        <f t="shared" si="94"/>
        <v>0</v>
      </c>
      <c r="AA119" s="15">
        <f t="shared" si="94"/>
        <v>0</v>
      </c>
    </row>
    <row r="120" spans="2:27" x14ac:dyDescent="0.25">
      <c r="B120" s="16" t="s">
        <v>17</v>
      </c>
      <c r="C120" s="16">
        <f t="shared" si="95"/>
        <v>8.14</v>
      </c>
      <c r="D120" s="25">
        <f>+$C120*'ТЭР нат ед'!D120</f>
        <v>0</v>
      </c>
      <c r="E120" s="25">
        <f>+$C120*'ТЭР нат ед'!E120</f>
        <v>0</v>
      </c>
      <c r="F120" s="25">
        <f>+$C120*'ТЭР нат ед'!F120</f>
        <v>0</v>
      </c>
      <c r="G120" s="25">
        <f>+$C120*'ТЭР нат ед'!G120</f>
        <v>0</v>
      </c>
      <c r="H120" s="25">
        <f>+$C120*'ТЭР нат ед'!H120</f>
        <v>0</v>
      </c>
      <c r="I120" s="25">
        <f>+$C120*'ТЭР нат ед'!I120</f>
        <v>0</v>
      </c>
      <c r="J120" s="25">
        <f>+$C120*'ТЭР нат ед'!J120</f>
        <v>0</v>
      </c>
      <c r="K120" s="25">
        <f>+$C120*'ТЭР нат ед'!K120</f>
        <v>0</v>
      </c>
      <c r="L120" s="25">
        <f>+$C120*'ТЭР нат ед'!L120</f>
        <v>0</v>
      </c>
      <c r="M120" s="25">
        <f>+$C120*'ТЭР нат ед'!M120</f>
        <v>0</v>
      </c>
      <c r="P120" s="16" t="str">
        <f t="shared" si="57"/>
        <v>Другая биомасса</v>
      </c>
      <c r="Q120" s="16">
        <f t="shared" si="96"/>
        <v>0</v>
      </c>
      <c r="R120" s="15">
        <f t="shared" si="86"/>
        <v>0</v>
      </c>
      <c r="S120" s="15">
        <f t="shared" si="87"/>
        <v>0</v>
      </c>
      <c r="T120" s="15">
        <f t="shared" si="88"/>
        <v>0</v>
      </c>
      <c r="U120" s="15">
        <f t="shared" si="89"/>
        <v>0</v>
      </c>
      <c r="V120" s="15">
        <f t="shared" si="90"/>
        <v>0</v>
      </c>
      <c r="W120" s="15">
        <f t="shared" si="91"/>
        <v>0</v>
      </c>
      <c r="X120" s="15">
        <f t="shared" si="92"/>
        <v>0</v>
      </c>
      <c r="Y120" s="15">
        <f t="shared" si="93"/>
        <v>0</v>
      </c>
      <c r="Z120" s="15">
        <f t="shared" si="94"/>
        <v>0</v>
      </c>
      <c r="AA120" s="15">
        <f t="shared" si="94"/>
        <v>0</v>
      </c>
    </row>
    <row r="121" spans="2:27" ht="31.5" x14ac:dyDescent="0.25">
      <c r="B121" s="16" t="s">
        <v>18</v>
      </c>
      <c r="C121" s="16">
        <f t="shared" si="95"/>
        <v>1.1599999999999999</v>
      </c>
      <c r="D121" s="25">
        <f>+$C121*'ТЭР нат ед'!D121</f>
        <v>0</v>
      </c>
      <c r="E121" s="25">
        <f>+$C121*'ТЭР нат ед'!E121</f>
        <v>0</v>
      </c>
      <c r="F121" s="25">
        <f>+$C121*'ТЭР нат ед'!F121</f>
        <v>0</v>
      </c>
      <c r="G121" s="25">
        <f>+$C121*'ТЭР нат ед'!G121</f>
        <v>0</v>
      </c>
      <c r="H121" s="25">
        <f>+$C121*'ТЭР нат ед'!H121</f>
        <v>0</v>
      </c>
      <c r="I121" s="25">
        <f>+$C121*'ТЭР нат ед'!I121</f>
        <v>0</v>
      </c>
      <c r="J121" s="25">
        <f>+$C121*'ТЭР нат ед'!J121</f>
        <v>0</v>
      </c>
      <c r="K121" s="25">
        <f>+$C121*'ТЭР нат ед'!K121</f>
        <v>0</v>
      </c>
      <c r="L121" s="25">
        <f>+$C121*'ТЭР нат ед'!L121</f>
        <v>0</v>
      </c>
      <c r="M121" s="25">
        <f>+$C121*'ТЭР нат ед'!M121</f>
        <v>0</v>
      </c>
      <c r="P121" s="16" t="str">
        <f t="shared" si="57"/>
        <v>Солнечная тепловая энергия</v>
      </c>
      <c r="Q121" s="16">
        <f t="shared" si="96"/>
        <v>0</v>
      </c>
      <c r="R121" s="15">
        <f t="shared" si="86"/>
        <v>0</v>
      </c>
      <c r="S121" s="15">
        <f t="shared" si="87"/>
        <v>0</v>
      </c>
      <c r="T121" s="15">
        <f t="shared" si="88"/>
        <v>0</v>
      </c>
      <c r="U121" s="15">
        <f t="shared" si="89"/>
        <v>0</v>
      </c>
      <c r="V121" s="15">
        <f t="shared" si="90"/>
        <v>0</v>
      </c>
      <c r="W121" s="15">
        <f t="shared" si="91"/>
        <v>0</v>
      </c>
      <c r="X121" s="15">
        <f t="shared" si="92"/>
        <v>0</v>
      </c>
      <c r="Y121" s="15">
        <f t="shared" si="93"/>
        <v>0</v>
      </c>
      <c r="Z121" s="15">
        <f t="shared" si="94"/>
        <v>0</v>
      </c>
      <c r="AA121" s="15">
        <f t="shared" si="94"/>
        <v>0</v>
      </c>
    </row>
    <row r="122" spans="2:27" x14ac:dyDescent="0.25">
      <c r="B122" s="16" t="s">
        <v>19</v>
      </c>
      <c r="C122" s="16">
        <f t="shared" si="95"/>
        <v>1.1599999999999999</v>
      </c>
      <c r="D122" s="25">
        <f>+$C122*'ТЭР нат ед'!D122</f>
        <v>0</v>
      </c>
      <c r="E122" s="25">
        <f>+$C122*'ТЭР нат ед'!E122</f>
        <v>0</v>
      </c>
      <c r="F122" s="25">
        <f>+$C122*'ТЭР нат ед'!F122</f>
        <v>0</v>
      </c>
      <c r="G122" s="25">
        <f>+$C122*'ТЭР нат ед'!G122</f>
        <v>0</v>
      </c>
      <c r="H122" s="25">
        <f>+$C122*'ТЭР нат ед'!H122</f>
        <v>0</v>
      </c>
      <c r="I122" s="25">
        <f>+$C122*'ТЭР нат ед'!I122</f>
        <v>0</v>
      </c>
      <c r="J122" s="25">
        <f>+$C122*'ТЭР нат ед'!J122</f>
        <v>0</v>
      </c>
      <c r="K122" s="25">
        <f>+$C122*'ТЭР нат ед'!K122</f>
        <v>0</v>
      </c>
      <c r="L122" s="25">
        <f>+$C122*'ТЭР нат ед'!L122</f>
        <v>0</v>
      </c>
      <c r="M122" s="25">
        <f>+$C122*'ТЭР нат ед'!M122</f>
        <v>0</v>
      </c>
      <c r="P122" s="16" t="str">
        <f t="shared" si="57"/>
        <v>Геотермальная</v>
      </c>
      <c r="Q122" s="16">
        <f t="shared" si="96"/>
        <v>0</v>
      </c>
      <c r="R122" s="15">
        <f t="shared" si="86"/>
        <v>0</v>
      </c>
      <c r="S122" s="15">
        <f t="shared" si="87"/>
        <v>0</v>
      </c>
      <c r="T122" s="15">
        <f t="shared" si="88"/>
        <v>0</v>
      </c>
      <c r="U122" s="15">
        <f t="shared" si="89"/>
        <v>0</v>
      </c>
      <c r="V122" s="15">
        <f t="shared" si="90"/>
        <v>0</v>
      </c>
      <c r="W122" s="15">
        <f t="shared" si="91"/>
        <v>0</v>
      </c>
      <c r="X122" s="15">
        <f t="shared" si="92"/>
        <v>0</v>
      </c>
      <c r="Y122" s="15">
        <f t="shared" si="93"/>
        <v>0</v>
      </c>
      <c r="Z122" s="15">
        <f t="shared" si="94"/>
        <v>0</v>
      </c>
      <c r="AA122" s="15">
        <f t="shared" si="94"/>
        <v>0</v>
      </c>
    </row>
    <row r="123" spans="2:27" x14ac:dyDescent="0.25">
      <c r="B123" s="12" t="s">
        <v>20</v>
      </c>
      <c r="C123" s="16"/>
      <c r="D123" s="25">
        <f>+$C123*'ТЭР нат ед'!D123</f>
        <v>0</v>
      </c>
      <c r="E123" s="25">
        <f>+$C123*'ТЭР нат ед'!E123</f>
        <v>0</v>
      </c>
      <c r="F123" s="25">
        <f>+$C123*'ТЭР нат ед'!F123</f>
        <v>0</v>
      </c>
      <c r="G123" s="25">
        <f>+$C123*'ТЭР нат ед'!G123</f>
        <v>0</v>
      </c>
      <c r="H123" s="25">
        <f>+$C123*'ТЭР нат ед'!H123</f>
        <v>0</v>
      </c>
      <c r="I123" s="25">
        <f>+$C123*'ТЭР нат ед'!I123</f>
        <v>0</v>
      </c>
      <c r="J123" s="25">
        <f>+$C123*'ТЭР нат ед'!J123</f>
        <v>0</v>
      </c>
      <c r="K123" s="25">
        <f>+$C123*'ТЭР нат ед'!K123</f>
        <v>0</v>
      </c>
      <c r="L123" s="25">
        <f>+$C123*'ТЭР нат ед'!L123</f>
        <v>0</v>
      </c>
      <c r="M123" s="25">
        <f>+$C123*'ТЭР нат ед'!M123</f>
        <v>0</v>
      </c>
      <c r="P123" s="12" t="str">
        <f t="shared" si="57"/>
        <v>Итог</v>
      </c>
      <c r="Q123" s="16"/>
      <c r="R123" s="15">
        <f>SUM(R108:R122)</f>
        <v>0</v>
      </c>
      <c r="S123" s="15">
        <f t="shared" ref="S123:Y123" si="97">SUM(S108:S122)</f>
        <v>0</v>
      </c>
      <c r="T123" s="15">
        <f t="shared" si="97"/>
        <v>0</v>
      </c>
      <c r="U123" s="15">
        <f t="shared" si="97"/>
        <v>0</v>
      </c>
      <c r="V123" s="15">
        <f t="shared" si="97"/>
        <v>0</v>
      </c>
      <c r="W123" s="15">
        <f t="shared" si="97"/>
        <v>0</v>
      </c>
      <c r="X123" s="15">
        <f t="shared" si="97"/>
        <v>0</v>
      </c>
      <c r="Y123" s="15">
        <f t="shared" si="97"/>
        <v>0</v>
      </c>
      <c r="Z123" s="15">
        <f t="shared" ref="Z123:AA123" si="98">SUM(Z108:Z122)</f>
        <v>0</v>
      </c>
      <c r="AA123" s="15">
        <f t="shared" si="98"/>
        <v>0</v>
      </c>
    </row>
    <row r="124" spans="2:27" x14ac:dyDescent="0.25">
      <c r="B124" s="46" t="s">
        <v>29</v>
      </c>
      <c r="C124" s="46"/>
      <c r="D124" s="46"/>
      <c r="E124" s="46"/>
      <c r="F124" s="46"/>
      <c r="G124" s="46"/>
      <c r="H124" s="46"/>
      <c r="I124" s="46"/>
      <c r="J124" s="46"/>
      <c r="K124" s="19"/>
      <c r="L124" s="19"/>
      <c r="M124" s="19"/>
      <c r="P124" s="46" t="str">
        <f t="shared" si="57"/>
        <v>Итого транспорт</v>
      </c>
      <c r="Q124" s="46"/>
      <c r="R124" s="46"/>
      <c r="S124" s="46"/>
      <c r="T124" s="46"/>
      <c r="U124" s="46"/>
      <c r="V124" s="46"/>
      <c r="W124" s="46"/>
      <c r="X124" s="46"/>
      <c r="Y124" s="4"/>
      <c r="Z124" s="4"/>
      <c r="AA124" s="4"/>
    </row>
    <row r="125" spans="2:27" x14ac:dyDescent="0.25">
      <c r="B125" s="12" t="s">
        <v>5</v>
      </c>
      <c r="C125" s="16">
        <f>+C108</f>
        <v>1</v>
      </c>
      <c r="D125" s="13">
        <f t="shared" ref="D125:K125" si="99">+D74+D91+D108</f>
        <v>0</v>
      </c>
      <c r="E125" s="13">
        <f t="shared" si="99"/>
        <v>0</v>
      </c>
      <c r="F125" s="13">
        <f t="shared" si="99"/>
        <v>0</v>
      </c>
      <c r="G125" s="13">
        <f t="shared" si="99"/>
        <v>0</v>
      </c>
      <c r="H125" s="13">
        <f t="shared" si="99"/>
        <v>0</v>
      </c>
      <c r="I125" s="13">
        <f t="shared" si="99"/>
        <v>0</v>
      </c>
      <c r="J125" s="13">
        <f t="shared" si="99"/>
        <v>0</v>
      </c>
      <c r="K125" s="13">
        <f t="shared" si="99"/>
        <v>0</v>
      </c>
      <c r="L125" s="13">
        <f t="shared" ref="L125:M125" si="100">+L74+L91+L108</f>
        <v>0</v>
      </c>
      <c r="M125" s="13">
        <f t="shared" si="100"/>
        <v>0</v>
      </c>
      <c r="P125" s="12" t="str">
        <f t="shared" si="57"/>
        <v>Электричество</v>
      </c>
      <c r="Q125" s="16">
        <f>+Q108</f>
        <v>0.88200000000000001</v>
      </c>
      <c r="R125" s="17"/>
      <c r="S125" s="17"/>
      <c r="T125" s="17"/>
      <c r="U125" s="17"/>
      <c r="V125" s="17"/>
      <c r="W125" s="17"/>
      <c r="X125" s="10"/>
      <c r="Y125" s="10"/>
      <c r="Z125" s="10"/>
      <c r="AA125" s="10"/>
    </row>
    <row r="126" spans="2:27" x14ac:dyDescent="0.25">
      <c r="B126" s="12" t="s">
        <v>24</v>
      </c>
      <c r="C126" s="16">
        <f t="shared" ref="C126:C139" si="101">+C109</f>
        <v>1.1599999999999999</v>
      </c>
      <c r="D126" s="13">
        <f t="shared" ref="D126:K126" si="102">+D75+D92+D109</f>
        <v>0</v>
      </c>
      <c r="E126" s="13">
        <f t="shared" si="102"/>
        <v>0</v>
      </c>
      <c r="F126" s="13">
        <f t="shared" si="102"/>
        <v>0</v>
      </c>
      <c r="G126" s="13">
        <f t="shared" si="102"/>
        <v>0</v>
      </c>
      <c r="H126" s="13">
        <f t="shared" si="102"/>
        <v>0</v>
      </c>
      <c r="I126" s="13">
        <f t="shared" si="102"/>
        <v>0</v>
      </c>
      <c r="J126" s="13">
        <f t="shared" si="102"/>
        <v>0</v>
      </c>
      <c r="K126" s="13">
        <f t="shared" si="102"/>
        <v>0</v>
      </c>
      <c r="L126" s="13">
        <f t="shared" ref="L126:M126" si="103">+L75+L92+L109</f>
        <v>0</v>
      </c>
      <c r="M126" s="13">
        <f t="shared" si="103"/>
        <v>0</v>
      </c>
      <c r="P126" s="12" t="str">
        <f t="shared" si="57"/>
        <v>Тепло/холод</v>
      </c>
      <c r="Q126" s="16">
        <f t="shared" ref="Q126:Q139" si="104">+Q109</f>
        <v>0.26070888990876279</v>
      </c>
      <c r="R126" s="17"/>
      <c r="S126" s="17"/>
      <c r="T126" s="17"/>
      <c r="U126" s="17"/>
      <c r="V126" s="17"/>
      <c r="W126" s="17"/>
      <c r="X126" s="10"/>
      <c r="Y126" s="10"/>
      <c r="Z126" s="10"/>
      <c r="AA126" s="10"/>
    </row>
    <row r="127" spans="2:27" x14ac:dyDescent="0.25">
      <c r="B127" s="16" t="s">
        <v>7</v>
      </c>
      <c r="C127" s="16">
        <f t="shared" si="101"/>
        <v>9.2799999999999994</v>
      </c>
      <c r="D127" s="13">
        <f t="shared" ref="D127:K139" si="105">+D76+D93+D110</f>
        <v>0</v>
      </c>
      <c r="E127" s="13">
        <f t="shared" si="105"/>
        <v>0</v>
      </c>
      <c r="F127" s="13">
        <f t="shared" si="105"/>
        <v>0</v>
      </c>
      <c r="G127" s="13">
        <f t="shared" si="105"/>
        <v>0</v>
      </c>
      <c r="H127" s="13">
        <f t="shared" si="105"/>
        <v>0</v>
      </c>
      <c r="I127" s="13">
        <f t="shared" si="105"/>
        <v>0</v>
      </c>
      <c r="J127" s="13">
        <f>+J76+J93+J110</f>
        <v>0</v>
      </c>
      <c r="K127" s="13">
        <f>+K76+K93+K110</f>
        <v>0</v>
      </c>
      <c r="L127" s="13">
        <f t="shared" ref="L127:M127" si="106">+L76+L93+L110</f>
        <v>0</v>
      </c>
      <c r="M127" s="13">
        <f t="shared" si="106"/>
        <v>0</v>
      </c>
      <c r="P127" s="16" t="str">
        <f t="shared" si="57"/>
        <v>Природный газ</v>
      </c>
      <c r="Q127" s="16">
        <f t="shared" si="104"/>
        <v>0.20200000000000001</v>
      </c>
      <c r="R127" s="21">
        <f>+R76+R93+R110</f>
        <v>0</v>
      </c>
      <c r="S127" s="21">
        <f t="shared" ref="S127:Y131" si="107">+S76+S93+S110</f>
        <v>0</v>
      </c>
      <c r="T127" s="21">
        <f t="shared" si="107"/>
        <v>0</v>
      </c>
      <c r="U127" s="21">
        <f t="shared" si="107"/>
        <v>0</v>
      </c>
      <c r="V127" s="21">
        <f t="shared" si="107"/>
        <v>0</v>
      </c>
      <c r="W127" s="21">
        <f t="shared" si="107"/>
        <v>0</v>
      </c>
      <c r="X127" s="21">
        <f t="shared" si="107"/>
        <v>0</v>
      </c>
      <c r="Y127" s="21">
        <f t="shared" si="107"/>
        <v>0</v>
      </c>
      <c r="Z127" s="21">
        <f t="shared" ref="Z127:AA127" si="108">+Z76+Z93+Z110</f>
        <v>0</v>
      </c>
      <c r="AA127" s="21">
        <f t="shared" si="108"/>
        <v>0</v>
      </c>
    </row>
    <row r="128" spans="2:27" x14ac:dyDescent="0.25">
      <c r="B128" s="16" t="s">
        <v>8</v>
      </c>
      <c r="C128" s="16">
        <f t="shared" si="101"/>
        <v>12.78</v>
      </c>
      <c r="D128" s="13">
        <f t="shared" si="105"/>
        <v>0</v>
      </c>
      <c r="E128" s="13">
        <f t="shared" si="105"/>
        <v>0</v>
      </c>
      <c r="F128" s="13">
        <f t="shared" si="105"/>
        <v>0</v>
      </c>
      <c r="G128" s="13">
        <f t="shared" si="105"/>
        <v>0</v>
      </c>
      <c r="H128" s="13">
        <f t="shared" si="105"/>
        <v>0</v>
      </c>
      <c r="I128" s="13">
        <f t="shared" si="105"/>
        <v>0</v>
      </c>
      <c r="J128" s="13">
        <f t="shared" si="105"/>
        <v>0</v>
      </c>
      <c r="K128" s="13">
        <f t="shared" si="105"/>
        <v>0</v>
      </c>
      <c r="L128" s="13">
        <f t="shared" ref="L128:M128" si="109">+L77+L94+L111</f>
        <v>0</v>
      </c>
      <c r="M128" s="13">
        <f t="shared" si="109"/>
        <v>0</v>
      </c>
      <c r="P128" s="16" t="str">
        <f t="shared" si="57"/>
        <v>Сжиженный газ</v>
      </c>
      <c r="Q128" s="16">
        <f t="shared" si="104"/>
        <v>0.22700000000000001</v>
      </c>
      <c r="R128" s="21">
        <f t="shared" ref="R128:X131" si="110">+R77+R94+R111</f>
        <v>0</v>
      </c>
      <c r="S128" s="21">
        <f t="shared" si="110"/>
        <v>0</v>
      </c>
      <c r="T128" s="21">
        <f t="shared" si="110"/>
        <v>0</v>
      </c>
      <c r="U128" s="21">
        <f t="shared" si="110"/>
        <v>0</v>
      </c>
      <c r="V128" s="21">
        <f t="shared" si="110"/>
        <v>0</v>
      </c>
      <c r="W128" s="21">
        <f t="shared" si="110"/>
        <v>0</v>
      </c>
      <c r="X128" s="21">
        <f t="shared" si="110"/>
        <v>0</v>
      </c>
      <c r="Y128" s="21">
        <f t="shared" si="107"/>
        <v>0</v>
      </c>
      <c r="Z128" s="21">
        <f t="shared" ref="Z128:AA128" si="111">+Z77+Z94+Z111</f>
        <v>0</v>
      </c>
      <c r="AA128" s="21">
        <f t="shared" si="111"/>
        <v>0</v>
      </c>
    </row>
    <row r="129" spans="2:27" x14ac:dyDescent="0.25">
      <c r="B129" s="16" t="s">
        <v>9</v>
      </c>
      <c r="C129" s="16">
        <f t="shared" si="101"/>
        <v>11.15</v>
      </c>
      <c r="D129" s="13">
        <f t="shared" si="105"/>
        <v>0</v>
      </c>
      <c r="E129" s="13">
        <f t="shared" si="105"/>
        <v>0</v>
      </c>
      <c r="F129" s="13">
        <f t="shared" si="105"/>
        <v>0</v>
      </c>
      <c r="G129" s="13">
        <f t="shared" si="105"/>
        <v>0</v>
      </c>
      <c r="H129" s="13">
        <f t="shared" si="105"/>
        <v>0</v>
      </c>
      <c r="I129" s="13">
        <f t="shared" si="105"/>
        <v>0</v>
      </c>
      <c r="J129" s="13">
        <f t="shared" si="105"/>
        <v>0</v>
      </c>
      <c r="K129" s="13">
        <f t="shared" si="105"/>
        <v>0</v>
      </c>
      <c r="L129" s="13">
        <f t="shared" ref="L129:M129" si="112">+L78+L95+L112</f>
        <v>0</v>
      </c>
      <c r="M129" s="13">
        <f t="shared" si="112"/>
        <v>0</v>
      </c>
      <c r="P129" s="16" t="str">
        <f t="shared" si="57"/>
        <v>Мазут</v>
      </c>
      <c r="Q129" s="16">
        <f t="shared" si="104"/>
        <v>0.26700000000000002</v>
      </c>
      <c r="R129" s="21">
        <f t="shared" si="110"/>
        <v>0</v>
      </c>
      <c r="S129" s="21">
        <f t="shared" si="110"/>
        <v>0</v>
      </c>
      <c r="T129" s="21">
        <f t="shared" si="110"/>
        <v>0</v>
      </c>
      <c r="U129" s="21">
        <f t="shared" si="110"/>
        <v>0</v>
      </c>
      <c r="V129" s="21">
        <f t="shared" si="110"/>
        <v>0</v>
      </c>
      <c r="W129" s="21">
        <f t="shared" si="110"/>
        <v>0</v>
      </c>
      <c r="X129" s="21">
        <f t="shared" si="110"/>
        <v>0</v>
      </c>
      <c r="Y129" s="21">
        <f t="shared" si="107"/>
        <v>0</v>
      </c>
      <c r="Z129" s="21">
        <f t="shared" ref="Z129:AA129" si="113">+Z78+Z95+Z112</f>
        <v>0</v>
      </c>
      <c r="AA129" s="21">
        <f t="shared" si="113"/>
        <v>0</v>
      </c>
    </row>
    <row r="130" spans="2:27" x14ac:dyDescent="0.25">
      <c r="B130" s="16" t="s">
        <v>10</v>
      </c>
      <c r="C130" s="16">
        <f t="shared" si="101"/>
        <v>11.8</v>
      </c>
      <c r="D130" s="13">
        <f>+D79+D96+D113</f>
        <v>0</v>
      </c>
      <c r="E130" s="13">
        <f t="shared" ref="E130:I131" si="114">+E79+E96+E113</f>
        <v>0</v>
      </c>
      <c r="F130" s="13">
        <f t="shared" si="114"/>
        <v>0</v>
      </c>
      <c r="G130" s="13">
        <f t="shared" si="114"/>
        <v>0</v>
      </c>
      <c r="H130" s="13">
        <f t="shared" si="114"/>
        <v>0</v>
      </c>
      <c r="I130" s="13">
        <f t="shared" si="114"/>
        <v>0</v>
      </c>
      <c r="J130" s="13">
        <f t="shared" si="105"/>
        <v>0</v>
      </c>
      <c r="K130" s="13">
        <f t="shared" si="105"/>
        <v>0</v>
      </c>
      <c r="L130" s="13">
        <f t="shared" ref="L130:M130" si="115">+L79+L96+L113</f>
        <v>0</v>
      </c>
      <c r="M130" s="13">
        <f t="shared" si="115"/>
        <v>0</v>
      </c>
      <c r="P130" s="16" t="str">
        <f t="shared" si="57"/>
        <v>Дизель</v>
      </c>
      <c r="Q130" s="16">
        <f t="shared" si="104"/>
        <v>0.26700000000000002</v>
      </c>
      <c r="R130" s="21">
        <f t="shared" si="110"/>
        <v>0</v>
      </c>
      <c r="S130" s="21">
        <f t="shared" si="110"/>
        <v>0</v>
      </c>
      <c r="T130" s="21">
        <f t="shared" si="110"/>
        <v>0</v>
      </c>
      <c r="U130" s="21">
        <f t="shared" si="110"/>
        <v>0</v>
      </c>
      <c r="V130" s="21">
        <f t="shared" si="110"/>
        <v>0</v>
      </c>
      <c r="W130" s="21">
        <f t="shared" si="110"/>
        <v>0</v>
      </c>
      <c r="X130" s="21">
        <f t="shared" si="110"/>
        <v>0</v>
      </c>
      <c r="Y130" s="21">
        <f t="shared" si="107"/>
        <v>0</v>
      </c>
      <c r="Z130" s="21">
        <f t="shared" ref="Z130:AA130" si="116">+Z79+Z96+Z113</f>
        <v>0</v>
      </c>
      <c r="AA130" s="21">
        <f t="shared" si="116"/>
        <v>0</v>
      </c>
    </row>
    <row r="131" spans="2:27" x14ac:dyDescent="0.25">
      <c r="B131" s="16" t="s">
        <v>11</v>
      </c>
      <c r="C131" s="16">
        <f t="shared" si="101"/>
        <v>12.13</v>
      </c>
      <c r="D131" s="13">
        <f>+D80+D97+D114</f>
        <v>0</v>
      </c>
      <c r="E131" s="13">
        <f t="shared" si="114"/>
        <v>0</v>
      </c>
      <c r="F131" s="13">
        <f t="shared" si="114"/>
        <v>0</v>
      </c>
      <c r="G131" s="13">
        <f t="shared" si="114"/>
        <v>0</v>
      </c>
      <c r="H131" s="13">
        <f t="shared" si="114"/>
        <v>0</v>
      </c>
      <c r="I131" s="13">
        <f t="shared" si="114"/>
        <v>0</v>
      </c>
      <c r="J131" s="13">
        <f t="shared" si="105"/>
        <v>0</v>
      </c>
      <c r="K131" s="13">
        <f t="shared" si="105"/>
        <v>0</v>
      </c>
      <c r="L131" s="13">
        <f t="shared" ref="L131:M131" si="117">+L80+L97+L114</f>
        <v>0</v>
      </c>
      <c r="M131" s="13">
        <f t="shared" si="117"/>
        <v>0</v>
      </c>
      <c r="P131" s="16" t="str">
        <f t="shared" ref="P131:P173" si="118">+B131</f>
        <v>Бензин</v>
      </c>
      <c r="Q131" s="16">
        <f t="shared" si="104"/>
        <v>0.249</v>
      </c>
      <c r="R131" s="21">
        <f t="shared" si="110"/>
        <v>0</v>
      </c>
      <c r="S131" s="21">
        <f t="shared" si="110"/>
        <v>0</v>
      </c>
      <c r="T131" s="21">
        <f t="shared" si="110"/>
        <v>0</v>
      </c>
      <c r="U131" s="21">
        <f t="shared" si="110"/>
        <v>0</v>
      </c>
      <c r="V131" s="21">
        <f t="shared" si="110"/>
        <v>0</v>
      </c>
      <c r="W131" s="21">
        <f t="shared" si="110"/>
        <v>0</v>
      </c>
      <c r="X131" s="21">
        <f t="shared" si="110"/>
        <v>0</v>
      </c>
      <c r="Y131" s="21">
        <f t="shared" si="107"/>
        <v>0</v>
      </c>
      <c r="Z131" s="21">
        <f t="shared" ref="Z131:AA131" si="119">+Z80+Z97+Z114</f>
        <v>0</v>
      </c>
      <c r="AA131" s="21">
        <f t="shared" si="119"/>
        <v>0</v>
      </c>
    </row>
    <row r="132" spans="2:27" x14ac:dyDescent="0.25">
      <c r="B132" s="16" t="s">
        <v>12</v>
      </c>
      <c r="C132" s="16">
        <f t="shared" si="101"/>
        <v>0</v>
      </c>
      <c r="D132" s="13">
        <f t="shared" ref="D132:I132" si="120">+D81+D98+D115</f>
        <v>0</v>
      </c>
      <c r="E132" s="13">
        <f t="shared" si="120"/>
        <v>0</v>
      </c>
      <c r="F132" s="13">
        <f t="shared" si="120"/>
        <v>0</v>
      </c>
      <c r="G132" s="13">
        <f t="shared" si="120"/>
        <v>0</v>
      </c>
      <c r="H132" s="13">
        <f t="shared" si="120"/>
        <v>0</v>
      </c>
      <c r="I132" s="13">
        <f t="shared" si="120"/>
        <v>0</v>
      </c>
      <c r="J132" s="13">
        <f t="shared" si="105"/>
        <v>0</v>
      </c>
      <c r="K132" s="13">
        <f t="shared" si="105"/>
        <v>0</v>
      </c>
      <c r="L132" s="13">
        <f t="shared" ref="L132:M132" si="121">+L81+L98+L115</f>
        <v>0</v>
      </c>
      <c r="M132" s="13">
        <f t="shared" si="121"/>
        <v>0</v>
      </c>
      <c r="P132" s="16" t="str">
        <f t="shared" si="118"/>
        <v>Лигнит</v>
      </c>
      <c r="Q132" s="16">
        <f t="shared" si="104"/>
        <v>0</v>
      </c>
      <c r="R132" s="17"/>
      <c r="S132" s="17"/>
      <c r="T132" s="17"/>
      <c r="U132" s="17"/>
      <c r="V132" s="17"/>
      <c r="W132" s="17"/>
      <c r="X132" s="13"/>
      <c r="Y132" s="13"/>
      <c r="Z132" s="13"/>
      <c r="AA132" s="13"/>
    </row>
    <row r="133" spans="2:27" x14ac:dyDescent="0.25">
      <c r="B133" s="16" t="s">
        <v>13</v>
      </c>
      <c r="C133" s="16">
        <f t="shared" si="101"/>
        <v>6.51</v>
      </c>
      <c r="D133" s="13">
        <f t="shared" ref="D133:I133" si="122">+D82+D99+D116</f>
        <v>0</v>
      </c>
      <c r="E133" s="13">
        <f t="shared" si="122"/>
        <v>0</v>
      </c>
      <c r="F133" s="13">
        <f t="shared" si="122"/>
        <v>0</v>
      </c>
      <c r="G133" s="13">
        <f t="shared" si="122"/>
        <v>0</v>
      </c>
      <c r="H133" s="13">
        <f t="shared" si="122"/>
        <v>0</v>
      </c>
      <c r="I133" s="13">
        <f t="shared" si="122"/>
        <v>0</v>
      </c>
      <c r="J133" s="13">
        <f t="shared" si="105"/>
        <v>0</v>
      </c>
      <c r="K133" s="13">
        <f t="shared" si="105"/>
        <v>0</v>
      </c>
      <c r="L133" s="13">
        <f t="shared" ref="L133:M133" si="123">+L82+L99+L116</f>
        <v>0</v>
      </c>
      <c r="M133" s="13">
        <f t="shared" si="123"/>
        <v>0</v>
      </c>
      <c r="P133" s="16" t="str">
        <f t="shared" si="118"/>
        <v>Уголь</v>
      </c>
      <c r="Q133" s="16">
        <f t="shared" si="104"/>
        <v>0.35399999999999998</v>
      </c>
      <c r="R133" s="17"/>
      <c r="S133" s="17"/>
      <c r="T133" s="17"/>
      <c r="U133" s="17"/>
      <c r="V133" s="17"/>
      <c r="W133" s="17"/>
      <c r="X133" s="13"/>
      <c r="Y133" s="13"/>
      <c r="Z133" s="13"/>
      <c r="AA133" s="13"/>
    </row>
    <row r="134" spans="2:27" ht="47.25" x14ac:dyDescent="0.25">
      <c r="B134" s="16" t="s">
        <v>14</v>
      </c>
      <c r="C134" s="16">
        <f t="shared" si="101"/>
        <v>8.14</v>
      </c>
      <c r="D134" s="13">
        <f t="shared" ref="D134:I134" si="124">+D83+D100+D117</f>
        <v>0</v>
      </c>
      <c r="E134" s="13">
        <f t="shared" si="124"/>
        <v>0</v>
      </c>
      <c r="F134" s="13">
        <f t="shared" si="124"/>
        <v>0</v>
      </c>
      <c r="G134" s="13">
        <f t="shared" si="124"/>
        <v>0</v>
      </c>
      <c r="H134" s="13">
        <f t="shared" si="124"/>
        <v>0</v>
      </c>
      <c r="I134" s="13">
        <f t="shared" si="124"/>
        <v>0</v>
      </c>
      <c r="J134" s="13">
        <f t="shared" si="105"/>
        <v>0</v>
      </c>
      <c r="K134" s="13">
        <f t="shared" si="105"/>
        <v>0</v>
      </c>
      <c r="L134" s="13">
        <f t="shared" ref="L134:M134" si="125">+L83+L100+L117</f>
        <v>0</v>
      </c>
      <c r="M134" s="13">
        <f t="shared" si="125"/>
        <v>0</v>
      </c>
      <c r="P134" s="16" t="str">
        <f t="shared" si="118"/>
        <v>Другие виды ископаемого топлива</v>
      </c>
      <c r="Q134" s="16">
        <f t="shared" si="104"/>
        <v>0.38200000000000001</v>
      </c>
      <c r="R134" s="17"/>
      <c r="S134" s="17"/>
      <c r="T134" s="17"/>
      <c r="U134" s="17"/>
      <c r="V134" s="17"/>
      <c r="W134" s="17"/>
      <c r="X134" s="13"/>
      <c r="Y134" s="13"/>
      <c r="Z134" s="13"/>
      <c r="AA134" s="13"/>
    </row>
    <row r="135" spans="2:27" ht="31.5" x14ac:dyDescent="0.25">
      <c r="B135" s="16" t="s">
        <v>15</v>
      </c>
      <c r="C135" s="16">
        <f t="shared" si="101"/>
        <v>8.14</v>
      </c>
      <c r="D135" s="13">
        <f t="shared" ref="D135:I135" si="126">+D84+D101+D118</f>
        <v>0</v>
      </c>
      <c r="E135" s="13">
        <f t="shared" si="126"/>
        <v>0</v>
      </c>
      <c r="F135" s="13">
        <f t="shared" si="126"/>
        <v>0</v>
      </c>
      <c r="G135" s="13">
        <f t="shared" si="126"/>
        <v>0</v>
      </c>
      <c r="H135" s="13">
        <f t="shared" si="126"/>
        <v>0</v>
      </c>
      <c r="I135" s="13">
        <f t="shared" si="126"/>
        <v>0</v>
      </c>
      <c r="J135" s="13">
        <f t="shared" si="105"/>
        <v>0</v>
      </c>
      <c r="K135" s="13">
        <f t="shared" si="105"/>
        <v>0</v>
      </c>
      <c r="L135" s="13">
        <f t="shared" ref="L135:M135" si="127">+L84+L101+L118</f>
        <v>0</v>
      </c>
      <c r="M135" s="13">
        <f t="shared" si="127"/>
        <v>0</v>
      </c>
      <c r="P135" s="16" t="str">
        <f t="shared" si="118"/>
        <v>Растительное топливо</v>
      </c>
      <c r="Q135" s="16">
        <f t="shared" si="104"/>
        <v>0.40300000000000002</v>
      </c>
      <c r="R135" s="17"/>
      <c r="S135" s="17"/>
      <c r="T135" s="17"/>
      <c r="U135" s="17"/>
      <c r="V135" s="17"/>
      <c r="W135" s="17"/>
      <c r="X135" s="13"/>
      <c r="Y135" s="13"/>
      <c r="Z135" s="13"/>
      <c r="AA135" s="13"/>
    </row>
    <row r="136" spans="2:27" x14ac:dyDescent="0.25">
      <c r="B136" s="16" t="s">
        <v>16</v>
      </c>
      <c r="C136" s="16">
        <f t="shared" si="101"/>
        <v>8.33</v>
      </c>
      <c r="D136" s="13">
        <f t="shared" ref="D136:I136" si="128">+D85+D102+D119</f>
        <v>0</v>
      </c>
      <c r="E136" s="13">
        <f t="shared" si="128"/>
        <v>0</v>
      </c>
      <c r="F136" s="13">
        <f t="shared" si="128"/>
        <v>0</v>
      </c>
      <c r="G136" s="13">
        <f t="shared" si="128"/>
        <v>0</v>
      </c>
      <c r="H136" s="13">
        <f t="shared" si="128"/>
        <v>0</v>
      </c>
      <c r="I136" s="13">
        <f t="shared" si="128"/>
        <v>0</v>
      </c>
      <c r="J136" s="13">
        <f t="shared" si="105"/>
        <v>0</v>
      </c>
      <c r="K136" s="13">
        <f t="shared" si="105"/>
        <v>0</v>
      </c>
      <c r="L136" s="13">
        <f t="shared" ref="L136:M136" si="129">+L85+L102+L119</f>
        <v>0</v>
      </c>
      <c r="M136" s="13">
        <f t="shared" si="129"/>
        <v>0</v>
      </c>
      <c r="P136" s="16" t="str">
        <f t="shared" si="118"/>
        <v>Биотопливо</v>
      </c>
      <c r="Q136" s="16">
        <f t="shared" si="104"/>
        <v>0.255</v>
      </c>
      <c r="R136" s="17"/>
      <c r="S136" s="17"/>
      <c r="T136" s="17"/>
      <c r="U136" s="17"/>
      <c r="V136" s="17"/>
      <c r="W136" s="17"/>
      <c r="X136" s="13"/>
      <c r="Y136" s="13"/>
      <c r="Z136" s="13"/>
      <c r="AA136" s="13"/>
    </row>
    <row r="137" spans="2:27" x14ac:dyDescent="0.25">
      <c r="B137" s="16" t="s">
        <v>17</v>
      </c>
      <c r="C137" s="16">
        <f t="shared" si="101"/>
        <v>8.14</v>
      </c>
      <c r="D137" s="13">
        <f t="shared" ref="D137:I137" si="130">+D86+D103+D120</f>
        <v>0</v>
      </c>
      <c r="E137" s="13">
        <f t="shared" si="130"/>
        <v>0</v>
      </c>
      <c r="F137" s="13">
        <f t="shared" si="130"/>
        <v>0</v>
      </c>
      <c r="G137" s="13">
        <f t="shared" si="130"/>
        <v>0</v>
      </c>
      <c r="H137" s="13">
        <f t="shared" si="130"/>
        <v>0</v>
      </c>
      <c r="I137" s="13">
        <f t="shared" si="130"/>
        <v>0</v>
      </c>
      <c r="J137" s="13">
        <f t="shared" si="105"/>
        <v>0</v>
      </c>
      <c r="K137" s="13">
        <f t="shared" si="105"/>
        <v>0</v>
      </c>
      <c r="L137" s="13">
        <f t="shared" ref="L137:M137" si="131">+L86+L103+L120</f>
        <v>0</v>
      </c>
      <c r="M137" s="13">
        <f t="shared" si="131"/>
        <v>0</v>
      </c>
      <c r="P137" s="16" t="str">
        <f t="shared" si="118"/>
        <v>Другая биомасса</v>
      </c>
      <c r="Q137" s="16">
        <f t="shared" si="104"/>
        <v>0</v>
      </c>
      <c r="R137" s="17"/>
      <c r="S137" s="17"/>
      <c r="T137" s="17"/>
      <c r="U137" s="17"/>
      <c r="V137" s="17"/>
      <c r="W137" s="17"/>
      <c r="X137" s="13"/>
      <c r="Y137" s="13"/>
      <c r="Z137" s="13"/>
      <c r="AA137" s="13"/>
    </row>
    <row r="138" spans="2:27" ht="31.5" x14ac:dyDescent="0.25">
      <c r="B138" s="16" t="s">
        <v>18</v>
      </c>
      <c r="C138" s="16">
        <f t="shared" si="101"/>
        <v>1.1599999999999999</v>
      </c>
      <c r="D138" s="13">
        <f t="shared" ref="D138:I138" si="132">+D87+D104+D121</f>
        <v>0</v>
      </c>
      <c r="E138" s="13">
        <f t="shared" si="132"/>
        <v>0</v>
      </c>
      <c r="F138" s="13">
        <f t="shared" si="132"/>
        <v>0</v>
      </c>
      <c r="G138" s="13">
        <f t="shared" si="132"/>
        <v>0</v>
      </c>
      <c r="H138" s="13">
        <f t="shared" si="132"/>
        <v>0</v>
      </c>
      <c r="I138" s="13">
        <f t="shared" si="132"/>
        <v>0</v>
      </c>
      <c r="J138" s="13">
        <f t="shared" si="105"/>
        <v>0</v>
      </c>
      <c r="K138" s="13">
        <f t="shared" si="105"/>
        <v>0</v>
      </c>
      <c r="L138" s="13">
        <f t="shared" ref="L138:M138" si="133">+L87+L104+L121</f>
        <v>0</v>
      </c>
      <c r="M138" s="13">
        <f t="shared" si="133"/>
        <v>0</v>
      </c>
      <c r="P138" s="16" t="str">
        <f t="shared" si="118"/>
        <v>Солнечная тепловая энергия</v>
      </c>
      <c r="Q138" s="16">
        <f t="shared" si="104"/>
        <v>0</v>
      </c>
      <c r="R138" s="17"/>
      <c r="S138" s="17"/>
      <c r="T138" s="17"/>
      <c r="U138" s="17"/>
      <c r="V138" s="17"/>
      <c r="W138" s="17"/>
      <c r="X138" s="13"/>
      <c r="Y138" s="13"/>
      <c r="Z138" s="13"/>
      <c r="AA138" s="13"/>
    </row>
    <row r="139" spans="2:27" x14ac:dyDescent="0.25">
      <c r="B139" s="16" t="s">
        <v>19</v>
      </c>
      <c r="C139" s="16">
        <f t="shared" si="101"/>
        <v>1.1599999999999999</v>
      </c>
      <c r="D139" s="13">
        <f t="shared" ref="D139:I139" si="134">+D88+D105+D122</f>
        <v>0</v>
      </c>
      <c r="E139" s="13">
        <f t="shared" si="134"/>
        <v>0</v>
      </c>
      <c r="F139" s="13">
        <f t="shared" si="134"/>
        <v>0</v>
      </c>
      <c r="G139" s="13">
        <f t="shared" si="134"/>
        <v>0</v>
      </c>
      <c r="H139" s="13">
        <f t="shared" si="134"/>
        <v>0</v>
      </c>
      <c r="I139" s="13">
        <f t="shared" si="134"/>
        <v>0</v>
      </c>
      <c r="J139" s="13">
        <f t="shared" si="105"/>
        <v>0</v>
      </c>
      <c r="K139" s="13">
        <f t="shared" si="105"/>
        <v>0</v>
      </c>
      <c r="L139" s="13">
        <f t="shared" ref="L139:M139" si="135">+L88+L105+L122</f>
        <v>0</v>
      </c>
      <c r="M139" s="13">
        <f t="shared" si="135"/>
        <v>0</v>
      </c>
      <c r="P139" s="16" t="str">
        <f t="shared" si="118"/>
        <v>Геотермальная</v>
      </c>
      <c r="Q139" s="16">
        <f t="shared" si="104"/>
        <v>0</v>
      </c>
      <c r="R139" s="17"/>
      <c r="S139" s="17"/>
      <c r="T139" s="17"/>
      <c r="U139" s="17"/>
      <c r="V139" s="17"/>
      <c r="W139" s="17"/>
      <c r="X139" s="13"/>
      <c r="Y139" s="13"/>
      <c r="Z139" s="13"/>
      <c r="AA139" s="13"/>
    </row>
    <row r="140" spans="2:27" x14ac:dyDescent="0.25">
      <c r="B140" s="12" t="s">
        <v>20</v>
      </c>
      <c r="C140" s="16"/>
      <c r="D140" s="13">
        <f t="shared" ref="D140:I140" si="136">SUM(D127:D139)</f>
        <v>0</v>
      </c>
      <c r="E140" s="13">
        <f t="shared" si="136"/>
        <v>0</v>
      </c>
      <c r="F140" s="13">
        <f t="shared" si="136"/>
        <v>0</v>
      </c>
      <c r="G140" s="13">
        <f t="shared" si="136"/>
        <v>0</v>
      </c>
      <c r="H140" s="13">
        <f t="shared" si="136"/>
        <v>0</v>
      </c>
      <c r="I140" s="13">
        <f t="shared" si="136"/>
        <v>0</v>
      </c>
      <c r="J140" s="13">
        <f>SUM(J127:J139)</f>
        <v>0</v>
      </c>
      <c r="K140" s="13">
        <f>SUM(K127:K139)</f>
        <v>0</v>
      </c>
      <c r="L140" s="13">
        <f t="shared" ref="L140:M140" si="137">SUM(L127:L139)</f>
        <v>0</v>
      </c>
      <c r="M140" s="13">
        <f t="shared" si="137"/>
        <v>0</v>
      </c>
      <c r="P140" s="12" t="str">
        <f t="shared" si="118"/>
        <v>Итог</v>
      </c>
      <c r="Q140" s="16"/>
      <c r="R140" s="15">
        <f t="shared" ref="R140:Y140" si="138">SUM(R125:R139)</f>
        <v>0</v>
      </c>
      <c r="S140" s="15">
        <f t="shared" si="138"/>
        <v>0</v>
      </c>
      <c r="T140" s="15">
        <f t="shared" si="138"/>
        <v>0</v>
      </c>
      <c r="U140" s="15">
        <f t="shared" si="138"/>
        <v>0</v>
      </c>
      <c r="V140" s="15">
        <f t="shared" si="138"/>
        <v>0</v>
      </c>
      <c r="W140" s="15">
        <f t="shared" si="138"/>
        <v>0</v>
      </c>
      <c r="X140" s="15">
        <f t="shared" si="138"/>
        <v>0</v>
      </c>
      <c r="Y140" s="15">
        <f t="shared" si="138"/>
        <v>0</v>
      </c>
      <c r="Z140" s="15">
        <f t="shared" ref="Z140:AA140" si="139">SUM(Z125:Z139)</f>
        <v>0</v>
      </c>
      <c r="AA140" s="15">
        <f t="shared" si="139"/>
        <v>0</v>
      </c>
    </row>
    <row r="141" spans="2:27" ht="15" customHeight="1" x14ac:dyDescent="0.25">
      <c r="B141" s="46" t="s">
        <v>30</v>
      </c>
      <c r="C141" s="46"/>
      <c r="D141" s="46"/>
      <c r="E141" s="46"/>
      <c r="F141" s="46"/>
      <c r="G141" s="46"/>
      <c r="H141" s="46"/>
      <c r="I141" s="46"/>
      <c r="J141" s="46"/>
      <c r="K141" s="19"/>
      <c r="L141" s="19"/>
      <c r="M141" s="19"/>
      <c r="P141" s="20" t="str">
        <f t="shared" si="118"/>
        <v>Сельское хозяйство, лесное хозяйство, рыбное хозяйство</v>
      </c>
      <c r="Q141" s="46"/>
      <c r="R141" s="6"/>
      <c r="S141" s="6"/>
      <c r="T141" s="6"/>
      <c r="U141" s="6"/>
      <c r="V141" s="6"/>
      <c r="W141" s="6"/>
      <c r="X141" s="10"/>
      <c r="Y141" s="10"/>
      <c r="Z141" s="10"/>
      <c r="AA141" s="10"/>
    </row>
    <row r="142" spans="2:27" x14ac:dyDescent="0.25">
      <c r="B142" s="12" t="s">
        <v>5</v>
      </c>
      <c r="C142" s="16">
        <f>+C125</f>
        <v>1</v>
      </c>
      <c r="D142" s="25">
        <f>+$C142*'ТЭР нат ед'!D142</f>
        <v>0</v>
      </c>
      <c r="E142" s="25">
        <f>+$C142*'ТЭР нат ед'!E142</f>
        <v>0</v>
      </c>
      <c r="F142" s="25">
        <f>+$C142*'ТЭР нат ед'!F142</f>
        <v>0</v>
      </c>
      <c r="G142" s="25">
        <f>+$C142*'ТЭР нат ед'!G142</f>
        <v>0</v>
      </c>
      <c r="H142" s="25">
        <f>+$C142*'ТЭР нат ед'!H142</f>
        <v>0</v>
      </c>
      <c r="I142" s="25">
        <f>+$C142*'ТЭР нат ед'!I142</f>
        <v>0</v>
      </c>
      <c r="J142" s="25">
        <f>+$C142*'ТЭР нат ед'!J142</f>
        <v>0</v>
      </c>
      <c r="K142" s="25">
        <f>+$C142*'ТЭР нат ед'!K142</f>
        <v>0</v>
      </c>
      <c r="L142" s="25">
        <f>+$C142*'ТЭР нат ед'!L142</f>
        <v>0</v>
      </c>
      <c r="M142" s="25">
        <f>+$C142*'ТЭР нат ед'!M142</f>
        <v>0</v>
      </c>
      <c r="P142" s="12" t="str">
        <f t="shared" si="118"/>
        <v>Электричество</v>
      </c>
      <c r="Q142" s="16">
        <f>+Q125</f>
        <v>0.88200000000000001</v>
      </c>
      <c r="R142" s="15">
        <f t="shared" ref="R142:R156" si="140">+D142*$Q142</f>
        <v>0</v>
      </c>
      <c r="S142" s="15">
        <f t="shared" ref="S142:S156" si="141">+E142*$Q142</f>
        <v>0</v>
      </c>
      <c r="T142" s="15">
        <f t="shared" ref="T142:T156" si="142">+F142*$Q142</f>
        <v>0</v>
      </c>
      <c r="U142" s="15">
        <f t="shared" ref="U142:U156" si="143">+G142*$Q142</f>
        <v>0</v>
      </c>
      <c r="V142" s="15">
        <f t="shared" ref="V142:V156" si="144">+H142*$Q142</f>
        <v>0</v>
      </c>
      <c r="W142" s="15">
        <f t="shared" ref="W142:W156" si="145">+I142*$Q142</f>
        <v>0</v>
      </c>
      <c r="X142" s="15">
        <f t="shared" ref="X142:X156" si="146">+J142*$Q142</f>
        <v>0</v>
      </c>
      <c r="Y142" s="15">
        <f t="shared" ref="Y142:Y156" si="147">+K142*$Q142</f>
        <v>0</v>
      </c>
      <c r="Z142" s="15">
        <f t="shared" ref="Z142:AA156" si="148">+L142*$Q142</f>
        <v>0</v>
      </c>
      <c r="AA142" s="15">
        <f t="shared" si="148"/>
        <v>0</v>
      </c>
    </row>
    <row r="143" spans="2:27" x14ac:dyDescent="0.25">
      <c r="B143" s="12" t="s">
        <v>24</v>
      </c>
      <c r="C143" s="16">
        <f t="shared" ref="C143:C156" si="149">+C126</f>
        <v>1.1599999999999999</v>
      </c>
      <c r="D143" s="25">
        <f>+$C143*'ТЭР нат ед'!D143</f>
        <v>0</v>
      </c>
      <c r="E143" s="25">
        <f>+$C143*'ТЭР нат ед'!E143</f>
        <v>0</v>
      </c>
      <c r="F143" s="25">
        <f>+$C143*'ТЭР нат ед'!F143</f>
        <v>0</v>
      </c>
      <c r="G143" s="25">
        <f>+$C143*'ТЭР нат ед'!G143</f>
        <v>0</v>
      </c>
      <c r="H143" s="25">
        <f>+$C143*'ТЭР нат ед'!H143</f>
        <v>0</v>
      </c>
      <c r="I143" s="25">
        <f>+$C143*'ТЭР нат ед'!I143</f>
        <v>0</v>
      </c>
      <c r="J143" s="25">
        <f>+$C143*'ТЭР нат ед'!J143</f>
        <v>0</v>
      </c>
      <c r="K143" s="25">
        <f>+$C143*'ТЭР нат ед'!K143</f>
        <v>0</v>
      </c>
      <c r="L143" s="25">
        <f>+$C143*'ТЭР нат ед'!L143</f>
        <v>0</v>
      </c>
      <c r="M143" s="25">
        <f>+$C143*'ТЭР нат ед'!M143</f>
        <v>0</v>
      </c>
      <c r="P143" s="12" t="str">
        <f t="shared" si="118"/>
        <v>Тепло/холод</v>
      </c>
      <c r="Q143" s="16">
        <f t="shared" ref="Q143:Q156" si="150">+Q126</f>
        <v>0.26070888990876279</v>
      </c>
      <c r="R143" s="15">
        <f t="shared" si="140"/>
        <v>0</v>
      </c>
      <c r="S143" s="15">
        <f t="shared" si="141"/>
        <v>0</v>
      </c>
      <c r="T143" s="15">
        <f t="shared" si="142"/>
        <v>0</v>
      </c>
      <c r="U143" s="15">
        <f t="shared" si="143"/>
        <v>0</v>
      </c>
      <c r="V143" s="15">
        <f t="shared" si="144"/>
        <v>0</v>
      </c>
      <c r="W143" s="15">
        <f t="shared" si="145"/>
        <v>0</v>
      </c>
      <c r="X143" s="15">
        <f t="shared" si="146"/>
        <v>0</v>
      </c>
      <c r="Y143" s="15">
        <f t="shared" si="147"/>
        <v>0</v>
      </c>
      <c r="Z143" s="15">
        <f t="shared" si="148"/>
        <v>0</v>
      </c>
      <c r="AA143" s="15">
        <f t="shared" si="148"/>
        <v>0</v>
      </c>
    </row>
    <row r="144" spans="2:27" x14ac:dyDescent="0.25">
      <c r="B144" s="16" t="s">
        <v>7</v>
      </c>
      <c r="C144" s="16">
        <f t="shared" si="149"/>
        <v>9.2799999999999994</v>
      </c>
      <c r="D144" s="25">
        <f>+$C144*'ТЭР нат ед'!D144</f>
        <v>0</v>
      </c>
      <c r="E144" s="25">
        <f>+$C144*'ТЭР нат ед'!E144</f>
        <v>0</v>
      </c>
      <c r="F144" s="25">
        <f>+$C144*'ТЭР нат ед'!F144</f>
        <v>0</v>
      </c>
      <c r="G144" s="25">
        <f>+$C144*'ТЭР нат ед'!G144</f>
        <v>0</v>
      </c>
      <c r="H144" s="25">
        <f>+$C144*'ТЭР нат ед'!H144</f>
        <v>0</v>
      </c>
      <c r="I144" s="25">
        <f>+$C144*'ТЭР нат ед'!I144</f>
        <v>0</v>
      </c>
      <c r="J144" s="25">
        <f>+$C144*'ТЭР нат ед'!J144</f>
        <v>0</v>
      </c>
      <c r="K144" s="25">
        <f>+$C144*'ТЭР нат ед'!K144</f>
        <v>0</v>
      </c>
      <c r="L144" s="25">
        <f>+$C144*'ТЭР нат ед'!L144</f>
        <v>0</v>
      </c>
      <c r="M144" s="25">
        <f>+$C144*'ТЭР нат ед'!M144</f>
        <v>0</v>
      </c>
      <c r="P144" s="16" t="str">
        <f t="shared" si="118"/>
        <v>Природный газ</v>
      </c>
      <c r="Q144" s="16">
        <f t="shared" si="150"/>
        <v>0.20200000000000001</v>
      </c>
      <c r="R144" s="15">
        <f t="shared" si="140"/>
        <v>0</v>
      </c>
      <c r="S144" s="15">
        <f t="shared" si="141"/>
        <v>0</v>
      </c>
      <c r="T144" s="15">
        <f t="shared" si="142"/>
        <v>0</v>
      </c>
      <c r="U144" s="15">
        <f t="shared" si="143"/>
        <v>0</v>
      </c>
      <c r="V144" s="15">
        <f t="shared" si="144"/>
        <v>0</v>
      </c>
      <c r="W144" s="15">
        <f t="shared" si="145"/>
        <v>0</v>
      </c>
      <c r="X144" s="15">
        <f t="shared" si="146"/>
        <v>0</v>
      </c>
      <c r="Y144" s="15">
        <f t="shared" si="147"/>
        <v>0</v>
      </c>
      <c r="Z144" s="15">
        <f t="shared" si="148"/>
        <v>0</v>
      </c>
      <c r="AA144" s="15">
        <f t="shared" si="148"/>
        <v>0</v>
      </c>
    </row>
    <row r="145" spans="2:27" x14ac:dyDescent="0.25">
      <c r="B145" s="16" t="s">
        <v>8</v>
      </c>
      <c r="C145" s="16">
        <f t="shared" si="149"/>
        <v>12.78</v>
      </c>
      <c r="D145" s="25">
        <f>+$C145*'ТЭР нат ед'!D145</f>
        <v>0</v>
      </c>
      <c r="E145" s="25">
        <f>+$C145*'ТЭР нат ед'!E145</f>
        <v>0</v>
      </c>
      <c r="F145" s="25">
        <f>+$C145*'ТЭР нат ед'!F145</f>
        <v>0</v>
      </c>
      <c r="G145" s="25">
        <f>+$C145*'ТЭР нат ед'!G145</f>
        <v>0</v>
      </c>
      <c r="H145" s="25">
        <f>+$C145*'ТЭР нат ед'!H145</f>
        <v>0</v>
      </c>
      <c r="I145" s="25">
        <f>+$C145*'ТЭР нат ед'!I145</f>
        <v>0</v>
      </c>
      <c r="J145" s="25">
        <f>+$C145*'ТЭР нат ед'!J145</f>
        <v>0</v>
      </c>
      <c r="K145" s="25">
        <f>+$C145*'ТЭР нат ед'!K145</f>
        <v>0</v>
      </c>
      <c r="L145" s="25">
        <f>+$C145*'ТЭР нат ед'!L145</f>
        <v>0</v>
      </c>
      <c r="M145" s="25">
        <f>+$C145*'ТЭР нат ед'!M145</f>
        <v>0</v>
      </c>
      <c r="P145" s="16" t="str">
        <f t="shared" si="118"/>
        <v>Сжиженный газ</v>
      </c>
      <c r="Q145" s="16">
        <f t="shared" si="150"/>
        <v>0.22700000000000001</v>
      </c>
      <c r="R145" s="15">
        <f t="shared" si="140"/>
        <v>0</v>
      </c>
      <c r="S145" s="15">
        <f t="shared" si="141"/>
        <v>0</v>
      </c>
      <c r="T145" s="15">
        <f t="shared" si="142"/>
        <v>0</v>
      </c>
      <c r="U145" s="15">
        <f t="shared" si="143"/>
        <v>0</v>
      </c>
      <c r="V145" s="15">
        <f t="shared" si="144"/>
        <v>0</v>
      </c>
      <c r="W145" s="15">
        <f t="shared" si="145"/>
        <v>0</v>
      </c>
      <c r="X145" s="15">
        <f t="shared" si="146"/>
        <v>0</v>
      </c>
      <c r="Y145" s="15">
        <f t="shared" si="147"/>
        <v>0</v>
      </c>
      <c r="Z145" s="15">
        <f t="shared" si="148"/>
        <v>0</v>
      </c>
      <c r="AA145" s="15">
        <f t="shared" si="148"/>
        <v>0</v>
      </c>
    </row>
    <row r="146" spans="2:27" x14ac:dyDescent="0.25">
      <c r="B146" s="16" t="s">
        <v>9</v>
      </c>
      <c r="C146" s="16">
        <f t="shared" si="149"/>
        <v>11.15</v>
      </c>
      <c r="D146" s="25">
        <f>+$C146*'ТЭР нат ед'!D146</f>
        <v>0</v>
      </c>
      <c r="E146" s="25">
        <f>+$C146*'ТЭР нат ед'!E146</f>
        <v>0</v>
      </c>
      <c r="F146" s="25">
        <f>+$C146*'ТЭР нат ед'!F146</f>
        <v>0</v>
      </c>
      <c r="G146" s="25">
        <f>+$C146*'ТЭР нат ед'!G146</f>
        <v>0</v>
      </c>
      <c r="H146" s="25">
        <f>+$C146*'ТЭР нат ед'!H146</f>
        <v>0</v>
      </c>
      <c r="I146" s="25">
        <f>+$C146*'ТЭР нат ед'!I146</f>
        <v>0</v>
      </c>
      <c r="J146" s="25">
        <f>+$C146*'ТЭР нат ед'!J146</f>
        <v>0</v>
      </c>
      <c r="K146" s="25">
        <f>+$C146*'ТЭР нат ед'!K146</f>
        <v>0</v>
      </c>
      <c r="L146" s="25">
        <f>+$C146*'ТЭР нат ед'!L146</f>
        <v>0</v>
      </c>
      <c r="M146" s="25">
        <f>+$C146*'ТЭР нат ед'!M146</f>
        <v>0</v>
      </c>
      <c r="P146" s="16" t="str">
        <f t="shared" si="118"/>
        <v>Мазут</v>
      </c>
      <c r="Q146" s="16">
        <f t="shared" si="150"/>
        <v>0.26700000000000002</v>
      </c>
      <c r="R146" s="15">
        <f t="shared" si="140"/>
        <v>0</v>
      </c>
      <c r="S146" s="15">
        <f t="shared" si="141"/>
        <v>0</v>
      </c>
      <c r="T146" s="15">
        <f t="shared" si="142"/>
        <v>0</v>
      </c>
      <c r="U146" s="15">
        <f t="shared" si="143"/>
        <v>0</v>
      </c>
      <c r="V146" s="15">
        <f t="shared" si="144"/>
        <v>0</v>
      </c>
      <c r="W146" s="15">
        <f t="shared" si="145"/>
        <v>0</v>
      </c>
      <c r="X146" s="15">
        <f t="shared" si="146"/>
        <v>0</v>
      </c>
      <c r="Y146" s="15">
        <f t="shared" si="147"/>
        <v>0</v>
      </c>
      <c r="Z146" s="15">
        <f t="shared" si="148"/>
        <v>0</v>
      </c>
      <c r="AA146" s="15">
        <f t="shared" si="148"/>
        <v>0</v>
      </c>
    </row>
    <row r="147" spans="2:27" x14ac:dyDescent="0.25">
      <c r="B147" s="16" t="s">
        <v>10</v>
      </c>
      <c r="C147" s="16">
        <f t="shared" si="149"/>
        <v>11.8</v>
      </c>
      <c r="D147" s="25">
        <f>+$C147*'ТЭР нат ед'!D147</f>
        <v>0</v>
      </c>
      <c r="E147" s="25">
        <f>+$C147*'ТЭР нат ед'!E147</f>
        <v>0</v>
      </c>
      <c r="F147" s="25">
        <f>+$C147*'ТЭР нат ед'!F147</f>
        <v>0</v>
      </c>
      <c r="G147" s="25">
        <f>+$C147*'ТЭР нат ед'!G147</f>
        <v>0</v>
      </c>
      <c r="H147" s="25">
        <f>+$C147*'ТЭР нат ед'!H147</f>
        <v>0</v>
      </c>
      <c r="I147" s="25">
        <f>+$C147*'ТЭР нат ед'!I147</f>
        <v>0</v>
      </c>
      <c r="J147" s="25">
        <f>+$C147*'ТЭР нат ед'!J147</f>
        <v>0</v>
      </c>
      <c r="K147" s="25">
        <f>+$C147*'ТЭР нат ед'!K147</f>
        <v>0</v>
      </c>
      <c r="L147" s="25">
        <f>+$C147*'ТЭР нат ед'!L147</f>
        <v>0</v>
      </c>
      <c r="M147" s="25">
        <f>+$C147*'ТЭР нат ед'!M147</f>
        <v>0</v>
      </c>
      <c r="P147" s="16" t="str">
        <f t="shared" si="118"/>
        <v>Дизель</v>
      </c>
      <c r="Q147" s="16">
        <f t="shared" si="150"/>
        <v>0.26700000000000002</v>
      </c>
      <c r="R147" s="15">
        <f t="shared" si="140"/>
        <v>0</v>
      </c>
      <c r="S147" s="15">
        <f t="shared" si="141"/>
        <v>0</v>
      </c>
      <c r="T147" s="15">
        <f t="shared" si="142"/>
        <v>0</v>
      </c>
      <c r="U147" s="15">
        <f t="shared" si="143"/>
        <v>0</v>
      </c>
      <c r="V147" s="15">
        <f t="shared" si="144"/>
        <v>0</v>
      </c>
      <c r="W147" s="15">
        <f t="shared" si="145"/>
        <v>0</v>
      </c>
      <c r="X147" s="15">
        <f t="shared" si="146"/>
        <v>0</v>
      </c>
      <c r="Y147" s="15">
        <f t="shared" si="147"/>
        <v>0</v>
      </c>
      <c r="Z147" s="15">
        <f t="shared" si="148"/>
        <v>0</v>
      </c>
      <c r="AA147" s="15">
        <f t="shared" si="148"/>
        <v>0</v>
      </c>
    </row>
    <row r="148" spans="2:27" x14ac:dyDescent="0.25">
      <c r="B148" s="16" t="s">
        <v>11</v>
      </c>
      <c r="C148" s="16">
        <f t="shared" si="149"/>
        <v>12.13</v>
      </c>
      <c r="D148" s="25">
        <f>+$C148*'ТЭР нат ед'!D148</f>
        <v>0</v>
      </c>
      <c r="E148" s="25">
        <f>+$C148*'ТЭР нат ед'!E148</f>
        <v>0</v>
      </c>
      <c r="F148" s="25">
        <f>+$C148*'ТЭР нат ед'!F148</f>
        <v>0</v>
      </c>
      <c r="G148" s="25">
        <f>+$C148*'ТЭР нат ед'!G148</f>
        <v>0</v>
      </c>
      <c r="H148" s="25">
        <f>+$C148*'ТЭР нат ед'!H148</f>
        <v>0</v>
      </c>
      <c r="I148" s="25">
        <f>+$C148*'ТЭР нат ед'!I148</f>
        <v>0</v>
      </c>
      <c r="J148" s="25">
        <f>+$C148*'ТЭР нат ед'!J148</f>
        <v>0</v>
      </c>
      <c r="K148" s="25">
        <f>+$C148*'ТЭР нат ед'!K148</f>
        <v>0</v>
      </c>
      <c r="L148" s="25">
        <f>+$C148*'ТЭР нат ед'!L148</f>
        <v>0</v>
      </c>
      <c r="M148" s="25">
        <f>+$C148*'ТЭР нат ед'!M148</f>
        <v>0</v>
      </c>
      <c r="P148" s="16" t="str">
        <f t="shared" si="118"/>
        <v>Бензин</v>
      </c>
      <c r="Q148" s="16">
        <f t="shared" si="150"/>
        <v>0.249</v>
      </c>
      <c r="R148" s="15">
        <f t="shared" si="140"/>
        <v>0</v>
      </c>
      <c r="S148" s="15">
        <f t="shared" si="141"/>
        <v>0</v>
      </c>
      <c r="T148" s="15">
        <f t="shared" si="142"/>
        <v>0</v>
      </c>
      <c r="U148" s="15">
        <f t="shared" si="143"/>
        <v>0</v>
      </c>
      <c r="V148" s="15">
        <f t="shared" si="144"/>
        <v>0</v>
      </c>
      <c r="W148" s="15">
        <f t="shared" si="145"/>
        <v>0</v>
      </c>
      <c r="X148" s="15">
        <f t="shared" si="146"/>
        <v>0</v>
      </c>
      <c r="Y148" s="15">
        <f t="shared" si="147"/>
        <v>0</v>
      </c>
      <c r="Z148" s="15">
        <f t="shared" si="148"/>
        <v>0</v>
      </c>
      <c r="AA148" s="15">
        <f t="shared" si="148"/>
        <v>0</v>
      </c>
    </row>
    <row r="149" spans="2:27" x14ac:dyDescent="0.25">
      <c r="B149" s="16" t="s">
        <v>12</v>
      </c>
      <c r="C149" s="16">
        <f t="shared" si="149"/>
        <v>0</v>
      </c>
      <c r="D149" s="25">
        <f>+$C149*'ТЭР нат ед'!D149</f>
        <v>0</v>
      </c>
      <c r="E149" s="25">
        <f>+$C149*'ТЭР нат ед'!E149</f>
        <v>0</v>
      </c>
      <c r="F149" s="25">
        <f>+$C149*'ТЭР нат ед'!F149</f>
        <v>0</v>
      </c>
      <c r="G149" s="25">
        <f>+$C149*'ТЭР нат ед'!G149</f>
        <v>0</v>
      </c>
      <c r="H149" s="25">
        <f>+$C149*'ТЭР нат ед'!H149</f>
        <v>0</v>
      </c>
      <c r="I149" s="25">
        <f>+$C149*'ТЭР нат ед'!I149</f>
        <v>0</v>
      </c>
      <c r="J149" s="25">
        <f>+$C149*'ТЭР нат ед'!J149</f>
        <v>0</v>
      </c>
      <c r="K149" s="25">
        <f>+$C149*'ТЭР нат ед'!K149</f>
        <v>0</v>
      </c>
      <c r="L149" s="25">
        <f>+$C149*'ТЭР нат ед'!L149</f>
        <v>0</v>
      </c>
      <c r="M149" s="25">
        <f>+$C149*'ТЭР нат ед'!M149</f>
        <v>0</v>
      </c>
      <c r="P149" s="16" t="str">
        <f t="shared" si="118"/>
        <v>Лигнит</v>
      </c>
      <c r="Q149" s="16">
        <f t="shared" si="150"/>
        <v>0</v>
      </c>
      <c r="R149" s="15">
        <f t="shared" si="140"/>
        <v>0</v>
      </c>
      <c r="S149" s="15">
        <f t="shared" si="141"/>
        <v>0</v>
      </c>
      <c r="T149" s="15">
        <f t="shared" si="142"/>
        <v>0</v>
      </c>
      <c r="U149" s="15">
        <f t="shared" si="143"/>
        <v>0</v>
      </c>
      <c r="V149" s="15">
        <f t="shared" si="144"/>
        <v>0</v>
      </c>
      <c r="W149" s="15">
        <f t="shared" si="145"/>
        <v>0</v>
      </c>
      <c r="X149" s="15">
        <f t="shared" si="146"/>
        <v>0</v>
      </c>
      <c r="Y149" s="15">
        <f t="shared" si="147"/>
        <v>0</v>
      </c>
      <c r="Z149" s="15">
        <f t="shared" si="148"/>
        <v>0</v>
      </c>
      <c r="AA149" s="15">
        <f t="shared" si="148"/>
        <v>0</v>
      </c>
    </row>
    <row r="150" spans="2:27" x14ac:dyDescent="0.25">
      <c r="B150" s="16" t="s">
        <v>13</v>
      </c>
      <c r="C150" s="16">
        <f t="shared" si="149"/>
        <v>6.51</v>
      </c>
      <c r="D150" s="25">
        <f>+$C150*'ТЭР нат ед'!D150</f>
        <v>0</v>
      </c>
      <c r="E150" s="25">
        <f>+$C150*'ТЭР нат ед'!E150</f>
        <v>0</v>
      </c>
      <c r="F150" s="25">
        <f>+$C150*'ТЭР нат ед'!F150</f>
        <v>0</v>
      </c>
      <c r="G150" s="25">
        <f>+$C150*'ТЭР нат ед'!G150</f>
        <v>0</v>
      </c>
      <c r="H150" s="25">
        <f>+$C150*'ТЭР нат ед'!H150</f>
        <v>0</v>
      </c>
      <c r="I150" s="25">
        <f>+$C150*'ТЭР нат ед'!I150</f>
        <v>0</v>
      </c>
      <c r="J150" s="25">
        <f>+$C150*'ТЭР нат ед'!J150</f>
        <v>0</v>
      </c>
      <c r="K150" s="25">
        <f>+$C150*'ТЭР нат ед'!K150</f>
        <v>0</v>
      </c>
      <c r="L150" s="25">
        <f>+$C150*'ТЭР нат ед'!L150</f>
        <v>0</v>
      </c>
      <c r="M150" s="25">
        <f>+$C150*'ТЭР нат ед'!M150</f>
        <v>0</v>
      </c>
      <c r="P150" s="16" t="str">
        <f t="shared" si="118"/>
        <v>Уголь</v>
      </c>
      <c r="Q150" s="16">
        <f t="shared" si="150"/>
        <v>0.35399999999999998</v>
      </c>
      <c r="R150" s="15">
        <f t="shared" si="140"/>
        <v>0</v>
      </c>
      <c r="S150" s="15">
        <f t="shared" si="141"/>
        <v>0</v>
      </c>
      <c r="T150" s="15">
        <f t="shared" si="142"/>
        <v>0</v>
      </c>
      <c r="U150" s="15">
        <f t="shared" si="143"/>
        <v>0</v>
      </c>
      <c r="V150" s="15">
        <f t="shared" si="144"/>
        <v>0</v>
      </c>
      <c r="W150" s="15">
        <f t="shared" si="145"/>
        <v>0</v>
      </c>
      <c r="X150" s="15">
        <f t="shared" si="146"/>
        <v>0</v>
      </c>
      <c r="Y150" s="15">
        <f t="shared" si="147"/>
        <v>0</v>
      </c>
      <c r="Z150" s="15">
        <f t="shared" si="148"/>
        <v>0</v>
      </c>
      <c r="AA150" s="15">
        <f t="shared" si="148"/>
        <v>0</v>
      </c>
    </row>
    <row r="151" spans="2:27" ht="47.25" x14ac:dyDescent="0.25">
      <c r="B151" s="16" t="s">
        <v>14</v>
      </c>
      <c r="C151" s="16">
        <f t="shared" si="149"/>
        <v>8.14</v>
      </c>
      <c r="D151" s="25">
        <f>+$C151*'ТЭР нат ед'!D151</f>
        <v>0</v>
      </c>
      <c r="E151" s="25">
        <f>+$C151*'ТЭР нат ед'!E151</f>
        <v>0</v>
      </c>
      <c r="F151" s="25">
        <f>+$C151*'ТЭР нат ед'!F151</f>
        <v>0</v>
      </c>
      <c r="G151" s="25">
        <f>+$C151*'ТЭР нат ед'!G151</f>
        <v>0</v>
      </c>
      <c r="H151" s="25">
        <f>+$C151*'ТЭР нат ед'!H151</f>
        <v>0</v>
      </c>
      <c r="I151" s="25">
        <f>+$C151*'ТЭР нат ед'!I151</f>
        <v>0</v>
      </c>
      <c r="J151" s="25">
        <f>+$C151*'ТЭР нат ед'!J151</f>
        <v>0</v>
      </c>
      <c r="K151" s="25">
        <f>+$C151*'ТЭР нат ед'!K151</f>
        <v>0</v>
      </c>
      <c r="L151" s="25">
        <f>+$C151*'ТЭР нат ед'!L151</f>
        <v>0</v>
      </c>
      <c r="M151" s="25">
        <f>+$C151*'ТЭР нат ед'!M151</f>
        <v>0</v>
      </c>
      <c r="P151" s="16" t="str">
        <f t="shared" si="118"/>
        <v>Другие виды ископаемого топлива</v>
      </c>
      <c r="Q151" s="16">
        <f t="shared" si="150"/>
        <v>0.38200000000000001</v>
      </c>
      <c r="R151" s="15">
        <f t="shared" si="140"/>
        <v>0</v>
      </c>
      <c r="S151" s="15">
        <f t="shared" si="141"/>
        <v>0</v>
      </c>
      <c r="T151" s="15">
        <f t="shared" si="142"/>
        <v>0</v>
      </c>
      <c r="U151" s="15">
        <f t="shared" si="143"/>
        <v>0</v>
      </c>
      <c r="V151" s="15">
        <f t="shared" si="144"/>
        <v>0</v>
      </c>
      <c r="W151" s="15">
        <f t="shared" si="145"/>
        <v>0</v>
      </c>
      <c r="X151" s="15">
        <f t="shared" si="146"/>
        <v>0</v>
      </c>
      <c r="Y151" s="15">
        <f t="shared" si="147"/>
        <v>0</v>
      </c>
      <c r="Z151" s="15">
        <f t="shared" si="148"/>
        <v>0</v>
      </c>
      <c r="AA151" s="15">
        <f t="shared" si="148"/>
        <v>0</v>
      </c>
    </row>
    <row r="152" spans="2:27" ht="31.5" x14ac:dyDescent="0.25">
      <c r="B152" s="16" t="s">
        <v>15</v>
      </c>
      <c r="C152" s="16">
        <f t="shared" si="149"/>
        <v>8.14</v>
      </c>
      <c r="D152" s="25">
        <f>+$C152*'ТЭР нат ед'!D152</f>
        <v>0</v>
      </c>
      <c r="E152" s="25">
        <f>+$C152*'ТЭР нат ед'!E152</f>
        <v>0</v>
      </c>
      <c r="F152" s="25">
        <f>+$C152*'ТЭР нат ед'!F152</f>
        <v>0</v>
      </c>
      <c r="G152" s="25">
        <f>+$C152*'ТЭР нат ед'!G152</f>
        <v>0</v>
      </c>
      <c r="H152" s="25">
        <f>+$C152*'ТЭР нат ед'!H152</f>
        <v>0</v>
      </c>
      <c r="I152" s="25">
        <f>+$C152*'ТЭР нат ед'!I152</f>
        <v>0</v>
      </c>
      <c r="J152" s="25">
        <f>+$C152*'ТЭР нат ед'!J152</f>
        <v>0</v>
      </c>
      <c r="K152" s="25">
        <f>+$C152*'ТЭР нат ед'!K152</f>
        <v>0</v>
      </c>
      <c r="L152" s="25">
        <f>+$C152*'ТЭР нат ед'!L152</f>
        <v>0</v>
      </c>
      <c r="M152" s="25">
        <f>+$C152*'ТЭР нат ед'!M152</f>
        <v>0</v>
      </c>
      <c r="P152" s="16" t="str">
        <f t="shared" si="118"/>
        <v>Растительное топливо</v>
      </c>
      <c r="Q152" s="16">
        <f t="shared" si="150"/>
        <v>0.40300000000000002</v>
      </c>
      <c r="R152" s="15">
        <f t="shared" si="140"/>
        <v>0</v>
      </c>
      <c r="S152" s="15">
        <f t="shared" si="141"/>
        <v>0</v>
      </c>
      <c r="T152" s="15">
        <f t="shared" si="142"/>
        <v>0</v>
      </c>
      <c r="U152" s="15">
        <f t="shared" si="143"/>
        <v>0</v>
      </c>
      <c r="V152" s="15">
        <f t="shared" si="144"/>
        <v>0</v>
      </c>
      <c r="W152" s="15">
        <f t="shared" si="145"/>
        <v>0</v>
      </c>
      <c r="X152" s="15">
        <f t="shared" si="146"/>
        <v>0</v>
      </c>
      <c r="Y152" s="15">
        <f t="shared" si="147"/>
        <v>0</v>
      </c>
      <c r="Z152" s="15">
        <f t="shared" si="148"/>
        <v>0</v>
      </c>
      <c r="AA152" s="15">
        <f t="shared" si="148"/>
        <v>0</v>
      </c>
    </row>
    <row r="153" spans="2:27" x14ac:dyDescent="0.25">
      <c r="B153" s="16" t="s">
        <v>16</v>
      </c>
      <c r="C153" s="16">
        <f t="shared" si="149"/>
        <v>8.33</v>
      </c>
      <c r="D153" s="25">
        <f>+$C153*'ТЭР нат ед'!D153</f>
        <v>0</v>
      </c>
      <c r="E153" s="25">
        <f>+$C153*'ТЭР нат ед'!E153</f>
        <v>0</v>
      </c>
      <c r="F153" s="25">
        <f>+$C153*'ТЭР нат ед'!F153</f>
        <v>0</v>
      </c>
      <c r="G153" s="25">
        <f>+$C153*'ТЭР нат ед'!G153</f>
        <v>0</v>
      </c>
      <c r="H153" s="25">
        <f>+$C153*'ТЭР нат ед'!H153</f>
        <v>0</v>
      </c>
      <c r="I153" s="25">
        <f>+$C153*'ТЭР нат ед'!I153</f>
        <v>0</v>
      </c>
      <c r="J153" s="25">
        <f>+$C153*'ТЭР нат ед'!J153</f>
        <v>0</v>
      </c>
      <c r="K153" s="25">
        <f>+$C153*'ТЭР нат ед'!K153</f>
        <v>0</v>
      </c>
      <c r="L153" s="25">
        <f>+$C153*'ТЭР нат ед'!L153</f>
        <v>0</v>
      </c>
      <c r="M153" s="25">
        <f>+$C153*'ТЭР нат ед'!M153</f>
        <v>0</v>
      </c>
      <c r="P153" s="16" t="str">
        <f t="shared" si="118"/>
        <v>Биотопливо</v>
      </c>
      <c r="Q153" s="16">
        <f t="shared" si="150"/>
        <v>0.255</v>
      </c>
      <c r="R153" s="15">
        <f t="shared" si="140"/>
        <v>0</v>
      </c>
      <c r="S153" s="15">
        <f t="shared" si="141"/>
        <v>0</v>
      </c>
      <c r="T153" s="15">
        <f t="shared" si="142"/>
        <v>0</v>
      </c>
      <c r="U153" s="15">
        <f t="shared" si="143"/>
        <v>0</v>
      </c>
      <c r="V153" s="15">
        <f t="shared" si="144"/>
        <v>0</v>
      </c>
      <c r="W153" s="15">
        <f t="shared" si="145"/>
        <v>0</v>
      </c>
      <c r="X153" s="15">
        <f t="shared" si="146"/>
        <v>0</v>
      </c>
      <c r="Y153" s="15">
        <f t="shared" si="147"/>
        <v>0</v>
      </c>
      <c r="Z153" s="15">
        <f t="shared" si="148"/>
        <v>0</v>
      </c>
      <c r="AA153" s="15">
        <f t="shared" si="148"/>
        <v>0</v>
      </c>
    </row>
    <row r="154" spans="2:27" x14ac:dyDescent="0.25">
      <c r="B154" s="16" t="s">
        <v>17</v>
      </c>
      <c r="C154" s="16">
        <f t="shared" si="149"/>
        <v>8.14</v>
      </c>
      <c r="D154" s="25">
        <f>+$C154*'ТЭР нат ед'!D154</f>
        <v>0</v>
      </c>
      <c r="E154" s="25">
        <f>+$C154*'ТЭР нат ед'!E154</f>
        <v>0</v>
      </c>
      <c r="F154" s="25">
        <f>+$C154*'ТЭР нат ед'!F154</f>
        <v>0</v>
      </c>
      <c r="G154" s="25">
        <f>+$C154*'ТЭР нат ед'!G154</f>
        <v>0</v>
      </c>
      <c r="H154" s="25">
        <f>+$C154*'ТЭР нат ед'!H154</f>
        <v>0</v>
      </c>
      <c r="I154" s="25">
        <f>+$C154*'ТЭР нат ед'!I154</f>
        <v>0</v>
      </c>
      <c r="J154" s="25">
        <f>+$C154*'ТЭР нат ед'!J154</f>
        <v>0</v>
      </c>
      <c r="K154" s="25">
        <f>+$C154*'ТЭР нат ед'!K154</f>
        <v>0</v>
      </c>
      <c r="L154" s="25">
        <f>+$C154*'ТЭР нат ед'!L154</f>
        <v>0</v>
      </c>
      <c r="M154" s="25">
        <f>+$C154*'ТЭР нат ед'!M154</f>
        <v>0</v>
      </c>
      <c r="P154" s="16" t="str">
        <f t="shared" si="118"/>
        <v>Другая биомасса</v>
      </c>
      <c r="Q154" s="16">
        <f t="shared" si="150"/>
        <v>0</v>
      </c>
      <c r="R154" s="15">
        <f t="shared" si="140"/>
        <v>0</v>
      </c>
      <c r="S154" s="15">
        <f t="shared" si="141"/>
        <v>0</v>
      </c>
      <c r="T154" s="15">
        <f t="shared" si="142"/>
        <v>0</v>
      </c>
      <c r="U154" s="15">
        <f t="shared" si="143"/>
        <v>0</v>
      </c>
      <c r="V154" s="15">
        <f t="shared" si="144"/>
        <v>0</v>
      </c>
      <c r="W154" s="15">
        <f t="shared" si="145"/>
        <v>0</v>
      </c>
      <c r="X154" s="15">
        <f t="shared" si="146"/>
        <v>0</v>
      </c>
      <c r="Y154" s="15">
        <f t="shared" si="147"/>
        <v>0</v>
      </c>
      <c r="Z154" s="15">
        <f t="shared" si="148"/>
        <v>0</v>
      </c>
      <c r="AA154" s="15">
        <f t="shared" si="148"/>
        <v>0</v>
      </c>
    </row>
    <row r="155" spans="2:27" ht="31.5" x14ac:dyDescent="0.25">
      <c r="B155" s="16" t="s">
        <v>18</v>
      </c>
      <c r="C155" s="16">
        <f t="shared" si="149"/>
        <v>1.1599999999999999</v>
      </c>
      <c r="D155" s="25">
        <f>+$C155*'ТЭР нат ед'!D155</f>
        <v>0</v>
      </c>
      <c r="E155" s="25">
        <f>+$C155*'ТЭР нат ед'!E155</f>
        <v>0</v>
      </c>
      <c r="F155" s="25">
        <f>+$C155*'ТЭР нат ед'!F155</f>
        <v>0</v>
      </c>
      <c r="G155" s="25">
        <f>+$C155*'ТЭР нат ед'!G155</f>
        <v>0</v>
      </c>
      <c r="H155" s="25">
        <f>+$C155*'ТЭР нат ед'!H155</f>
        <v>0</v>
      </c>
      <c r="I155" s="25">
        <f>+$C155*'ТЭР нат ед'!I155</f>
        <v>0</v>
      </c>
      <c r="J155" s="25">
        <f>+$C155*'ТЭР нат ед'!J155</f>
        <v>0</v>
      </c>
      <c r="K155" s="25">
        <f>+$C155*'ТЭР нат ед'!K155</f>
        <v>0</v>
      </c>
      <c r="L155" s="25">
        <f>+$C155*'ТЭР нат ед'!L155</f>
        <v>0</v>
      </c>
      <c r="M155" s="25">
        <f>+$C155*'ТЭР нат ед'!M155</f>
        <v>0</v>
      </c>
      <c r="P155" s="16" t="str">
        <f t="shared" si="118"/>
        <v>Солнечная тепловая энергия</v>
      </c>
      <c r="Q155" s="16">
        <f t="shared" si="150"/>
        <v>0</v>
      </c>
      <c r="R155" s="15">
        <f t="shared" si="140"/>
        <v>0</v>
      </c>
      <c r="S155" s="15">
        <f t="shared" si="141"/>
        <v>0</v>
      </c>
      <c r="T155" s="15">
        <f t="shared" si="142"/>
        <v>0</v>
      </c>
      <c r="U155" s="15">
        <f t="shared" si="143"/>
        <v>0</v>
      </c>
      <c r="V155" s="15">
        <f t="shared" si="144"/>
        <v>0</v>
      </c>
      <c r="W155" s="15">
        <f t="shared" si="145"/>
        <v>0</v>
      </c>
      <c r="X155" s="15">
        <f t="shared" si="146"/>
        <v>0</v>
      </c>
      <c r="Y155" s="15">
        <f t="shared" si="147"/>
        <v>0</v>
      </c>
      <c r="Z155" s="15">
        <f t="shared" si="148"/>
        <v>0</v>
      </c>
      <c r="AA155" s="15">
        <f t="shared" si="148"/>
        <v>0</v>
      </c>
    </row>
    <row r="156" spans="2:27" x14ac:dyDescent="0.25">
      <c r="B156" s="16" t="s">
        <v>19</v>
      </c>
      <c r="C156" s="16">
        <f t="shared" si="149"/>
        <v>1.1599999999999999</v>
      </c>
      <c r="D156" s="25">
        <f>+$C156*'ТЭР нат ед'!D156</f>
        <v>0</v>
      </c>
      <c r="E156" s="25">
        <f>+$C156*'ТЭР нат ед'!E156</f>
        <v>0</v>
      </c>
      <c r="F156" s="25">
        <f>+$C156*'ТЭР нат ед'!F156</f>
        <v>0</v>
      </c>
      <c r="G156" s="25">
        <f>+$C156*'ТЭР нат ед'!G156</f>
        <v>0</v>
      </c>
      <c r="H156" s="25">
        <f>+$C156*'ТЭР нат ед'!H156</f>
        <v>0</v>
      </c>
      <c r="I156" s="25">
        <f>+$C156*'ТЭР нат ед'!I156</f>
        <v>0</v>
      </c>
      <c r="J156" s="25">
        <f>+$C156*'ТЭР нат ед'!J156</f>
        <v>0</v>
      </c>
      <c r="K156" s="25">
        <f>+$C156*'ТЭР нат ед'!K156</f>
        <v>0</v>
      </c>
      <c r="L156" s="25">
        <f>+$C156*'ТЭР нат ед'!L156</f>
        <v>0</v>
      </c>
      <c r="M156" s="25">
        <f>+$C156*'ТЭР нат ед'!M156</f>
        <v>0</v>
      </c>
      <c r="P156" s="16" t="str">
        <f t="shared" si="118"/>
        <v>Геотермальная</v>
      </c>
      <c r="Q156" s="16">
        <f t="shared" si="150"/>
        <v>0</v>
      </c>
      <c r="R156" s="15">
        <f t="shared" si="140"/>
        <v>0</v>
      </c>
      <c r="S156" s="15">
        <f t="shared" si="141"/>
        <v>0</v>
      </c>
      <c r="T156" s="15">
        <f t="shared" si="142"/>
        <v>0</v>
      </c>
      <c r="U156" s="15">
        <f t="shared" si="143"/>
        <v>0</v>
      </c>
      <c r="V156" s="15">
        <f t="shared" si="144"/>
        <v>0</v>
      </c>
      <c r="W156" s="15">
        <f t="shared" si="145"/>
        <v>0</v>
      </c>
      <c r="X156" s="15">
        <f t="shared" si="146"/>
        <v>0</v>
      </c>
      <c r="Y156" s="15">
        <f t="shared" si="147"/>
        <v>0</v>
      </c>
      <c r="Z156" s="15">
        <f t="shared" si="148"/>
        <v>0</v>
      </c>
      <c r="AA156" s="15">
        <f t="shared" si="148"/>
        <v>0</v>
      </c>
    </row>
    <row r="157" spans="2:27" x14ac:dyDescent="0.25">
      <c r="B157" s="12" t="s">
        <v>20</v>
      </c>
      <c r="C157" s="16"/>
      <c r="D157" s="25">
        <f>+$C157*'ТЭР нат ед'!D157</f>
        <v>0</v>
      </c>
      <c r="E157" s="25">
        <f>+$C157*'ТЭР нат ед'!E157</f>
        <v>0</v>
      </c>
      <c r="F157" s="25">
        <f>+$C157*'ТЭР нат ед'!F157</f>
        <v>0</v>
      </c>
      <c r="G157" s="25">
        <f>+$C157*'ТЭР нат ед'!G157</f>
        <v>0</v>
      </c>
      <c r="H157" s="25">
        <f>+$C157*'ТЭР нат ед'!H157</f>
        <v>0</v>
      </c>
      <c r="I157" s="25">
        <f>+$C157*'ТЭР нат ед'!I157</f>
        <v>0</v>
      </c>
      <c r="J157" s="25">
        <f>+$C157*'ТЭР нат ед'!J157</f>
        <v>0</v>
      </c>
      <c r="K157" s="25">
        <f>+$C157*'ТЭР нат ед'!K157</f>
        <v>0</v>
      </c>
      <c r="L157" s="25">
        <f>+$C157*'ТЭР нат ед'!L157</f>
        <v>0</v>
      </c>
      <c r="M157" s="25">
        <f>+$C157*'ТЭР нат ед'!M157</f>
        <v>0</v>
      </c>
      <c r="P157" s="12" t="str">
        <f t="shared" si="118"/>
        <v>Итог</v>
      </c>
      <c r="Q157" s="16"/>
      <c r="R157" s="15">
        <f>SUM(R142:R156)</f>
        <v>0</v>
      </c>
      <c r="S157" s="15">
        <f t="shared" ref="S157:Y157" si="151">SUM(S142:S156)</f>
        <v>0</v>
      </c>
      <c r="T157" s="15">
        <f t="shared" si="151"/>
        <v>0</v>
      </c>
      <c r="U157" s="15">
        <f t="shared" si="151"/>
        <v>0</v>
      </c>
      <c r="V157" s="15">
        <f t="shared" si="151"/>
        <v>0</v>
      </c>
      <c r="W157" s="15">
        <f t="shared" si="151"/>
        <v>0</v>
      </c>
      <c r="X157" s="15">
        <f t="shared" si="151"/>
        <v>0</v>
      </c>
      <c r="Y157" s="15">
        <f t="shared" si="151"/>
        <v>0</v>
      </c>
      <c r="Z157" s="15">
        <f t="shared" ref="Z157:AA157" si="152">SUM(Z142:Z156)</f>
        <v>0</v>
      </c>
      <c r="AA157" s="15">
        <f t="shared" si="152"/>
        <v>0</v>
      </c>
    </row>
    <row r="158" spans="2:27" x14ac:dyDescent="0.25">
      <c r="B158" s="22" t="s">
        <v>31</v>
      </c>
      <c r="C158" s="45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P158" s="12" t="str">
        <f t="shared" si="118"/>
        <v>Всего:</v>
      </c>
      <c r="Q158" s="4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</row>
    <row r="159" spans="2:27" x14ac:dyDescent="0.25">
      <c r="B159" s="12" t="s">
        <v>5</v>
      </c>
      <c r="C159" s="16">
        <f>+C142</f>
        <v>1</v>
      </c>
      <c r="D159" s="13">
        <f t="shared" ref="D159:F159" si="153">+D5+D22+D39+D56+D125+D142</f>
        <v>0</v>
      </c>
      <c r="E159" s="13">
        <f t="shared" si="153"/>
        <v>0</v>
      </c>
      <c r="F159" s="13">
        <f t="shared" si="153"/>
        <v>0</v>
      </c>
      <c r="G159" s="13">
        <f t="shared" ref="G159:K173" si="154">+G5+G22+G39+G56+G125+G142</f>
        <v>0</v>
      </c>
      <c r="H159" s="13">
        <f t="shared" si="154"/>
        <v>0</v>
      </c>
      <c r="I159" s="13">
        <f t="shared" si="154"/>
        <v>0</v>
      </c>
      <c r="J159" s="13">
        <f t="shared" si="154"/>
        <v>0</v>
      </c>
      <c r="K159" s="13">
        <f t="shared" si="154"/>
        <v>0</v>
      </c>
      <c r="L159" s="13">
        <f t="shared" ref="L159:M159" si="155">+L5+L22+L39+L56+L125+L142</f>
        <v>0</v>
      </c>
      <c r="M159" s="13">
        <f t="shared" si="155"/>
        <v>0</v>
      </c>
      <c r="P159" s="16" t="str">
        <f t="shared" si="118"/>
        <v>Электричество</v>
      </c>
      <c r="Q159" s="16">
        <f>+Q142</f>
        <v>0.88200000000000001</v>
      </c>
      <c r="R159" s="23">
        <f t="shared" ref="R159:T159" si="156">+R5+R22+R39+R56+R125+R142</f>
        <v>0</v>
      </c>
      <c r="S159" s="23">
        <f t="shared" si="156"/>
        <v>0</v>
      </c>
      <c r="T159" s="23">
        <f t="shared" si="156"/>
        <v>0</v>
      </c>
      <c r="U159" s="23">
        <f t="shared" ref="U159:Y173" si="157">+U5+U22+U39+U56+U125+U142</f>
        <v>0</v>
      </c>
      <c r="V159" s="23">
        <f t="shared" si="157"/>
        <v>0</v>
      </c>
      <c r="W159" s="23">
        <f t="shared" si="157"/>
        <v>0</v>
      </c>
      <c r="X159" s="23">
        <f t="shared" si="157"/>
        <v>0</v>
      </c>
      <c r="Y159" s="23">
        <f t="shared" si="157"/>
        <v>0</v>
      </c>
      <c r="Z159" s="23">
        <f t="shared" ref="Z159:AA159" si="158">+Z5+Z22+Z39+Z56+Z125+Z142</f>
        <v>0</v>
      </c>
      <c r="AA159" s="23">
        <f t="shared" si="158"/>
        <v>0</v>
      </c>
    </row>
    <row r="160" spans="2:27" x14ac:dyDescent="0.25">
      <c r="B160" s="12" t="s">
        <v>6</v>
      </c>
      <c r="C160" s="16">
        <f t="shared" ref="C160:C173" si="159">+C143</f>
        <v>1.1599999999999999</v>
      </c>
      <c r="D160" s="13">
        <f t="shared" ref="D160:F160" si="160">+D6+D23+D40+D57+D126+D143</f>
        <v>0</v>
      </c>
      <c r="E160" s="13">
        <f t="shared" si="160"/>
        <v>0</v>
      </c>
      <c r="F160" s="13">
        <f t="shared" si="160"/>
        <v>0</v>
      </c>
      <c r="G160" s="13">
        <f t="shared" si="154"/>
        <v>0</v>
      </c>
      <c r="H160" s="13">
        <f t="shared" si="154"/>
        <v>0</v>
      </c>
      <c r="I160" s="13">
        <f t="shared" si="154"/>
        <v>0</v>
      </c>
      <c r="J160" s="13">
        <f t="shared" si="154"/>
        <v>0</v>
      </c>
      <c r="K160" s="13">
        <f t="shared" si="154"/>
        <v>0</v>
      </c>
      <c r="L160" s="13">
        <f t="shared" ref="L160:M160" si="161">+L6+L23+L40+L57+L126+L143</f>
        <v>0</v>
      </c>
      <c r="M160" s="13">
        <f t="shared" si="161"/>
        <v>0</v>
      </c>
      <c r="P160" s="16" t="str">
        <f t="shared" si="118"/>
        <v>Тепло</v>
      </c>
      <c r="Q160" s="16">
        <f t="shared" ref="Q160:Q173" si="162">+Q143</f>
        <v>0.26070888990876279</v>
      </c>
      <c r="R160" s="23">
        <f t="shared" ref="R160:T160" si="163">+R6+R23+R40+R57+R126+R143</f>
        <v>0</v>
      </c>
      <c r="S160" s="23">
        <f t="shared" si="163"/>
        <v>0</v>
      </c>
      <c r="T160" s="23">
        <f t="shared" si="163"/>
        <v>0</v>
      </c>
      <c r="U160" s="23">
        <f t="shared" si="157"/>
        <v>0</v>
      </c>
      <c r="V160" s="23">
        <f t="shared" si="157"/>
        <v>0</v>
      </c>
      <c r="W160" s="23">
        <f t="shared" si="157"/>
        <v>0</v>
      </c>
      <c r="X160" s="23">
        <f t="shared" si="157"/>
        <v>0</v>
      </c>
      <c r="Y160" s="23">
        <f t="shared" si="157"/>
        <v>0</v>
      </c>
      <c r="Z160" s="23">
        <f t="shared" ref="Z160:AA160" si="164">+Z6+Z23+Z40+Z57+Z126+Z143</f>
        <v>0</v>
      </c>
      <c r="AA160" s="23">
        <f t="shared" si="164"/>
        <v>0</v>
      </c>
    </row>
    <row r="161" spans="2:27" x14ac:dyDescent="0.25">
      <c r="B161" s="16" t="s">
        <v>7</v>
      </c>
      <c r="C161" s="16">
        <f t="shared" si="159"/>
        <v>9.2799999999999994</v>
      </c>
      <c r="D161" s="13">
        <f t="shared" ref="D161:F161" si="165">+D7+D24+D41+D58+D127+D144</f>
        <v>0</v>
      </c>
      <c r="E161" s="13">
        <f t="shared" si="165"/>
        <v>0</v>
      </c>
      <c r="F161" s="13">
        <f t="shared" si="165"/>
        <v>0</v>
      </c>
      <c r="G161" s="13">
        <f t="shared" si="154"/>
        <v>0</v>
      </c>
      <c r="H161" s="13">
        <f t="shared" si="154"/>
        <v>0</v>
      </c>
      <c r="I161" s="13">
        <f t="shared" si="154"/>
        <v>0</v>
      </c>
      <c r="J161" s="13">
        <f t="shared" si="154"/>
        <v>0</v>
      </c>
      <c r="K161" s="13">
        <f t="shared" si="154"/>
        <v>0</v>
      </c>
      <c r="L161" s="13">
        <f t="shared" ref="L161:M161" si="166">+L7+L24+L41+L58+L127+L144</f>
        <v>0</v>
      </c>
      <c r="M161" s="13">
        <f t="shared" si="166"/>
        <v>0</v>
      </c>
      <c r="P161" s="16" t="str">
        <f t="shared" si="118"/>
        <v>Природный газ</v>
      </c>
      <c r="Q161" s="16">
        <f t="shared" si="162"/>
        <v>0.20200000000000001</v>
      </c>
      <c r="R161" s="23">
        <f t="shared" ref="R161:T161" si="167">+R7+R24+R41+R58+R127+R144</f>
        <v>0</v>
      </c>
      <c r="S161" s="23">
        <f t="shared" si="167"/>
        <v>0</v>
      </c>
      <c r="T161" s="23">
        <f t="shared" si="167"/>
        <v>0</v>
      </c>
      <c r="U161" s="23">
        <f t="shared" si="157"/>
        <v>0</v>
      </c>
      <c r="V161" s="23">
        <f t="shared" si="157"/>
        <v>0</v>
      </c>
      <c r="W161" s="23">
        <f t="shared" si="157"/>
        <v>0</v>
      </c>
      <c r="X161" s="23">
        <f t="shared" si="157"/>
        <v>0</v>
      </c>
      <c r="Y161" s="23">
        <f t="shared" si="157"/>
        <v>0</v>
      </c>
      <c r="Z161" s="23">
        <f t="shared" ref="Z161:AA161" si="168">+Z7+Z24+Z41+Z58+Z127+Z144</f>
        <v>0</v>
      </c>
      <c r="AA161" s="23">
        <f t="shared" si="168"/>
        <v>0</v>
      </c>
    </row>
    <row r="162" spans="2:27" x14ac:dyDescent="0.25">
      <c r="B162" s="16" t="s">
        <v>8</v>
      </c>
      <c r="C162" s="16">
        <f t="shared" si="159"/>
        <v>12.78</v>
      </c>
      <c r="D162" s="13">
        <f t="shared" ref="D162:F162" si="169">+D8+D25+D42+D59+D128+D145</f>
        <v>0</v>
      </c>
      <c r="E162" s="13">
        <f t="shared" si="169"/>
        <v>0</v>
      </c>
      <c r="F162" s="13">
        <f t="shared" si="169"/>
        <v>0</v>
      </c>
      <c r="G162" s="13">
        <f t="shared" si="154"/>
        <v>0</v>
      </c>
      <c r="H162" s="13">
        <f t="shared" si="154"/>
        <v>0</v>
      </c>
      <c r="I162" s="13">
        <f t="shared" si="154"/>
        <v>0</v>
      </c>
      <c r="J162" s="13">
        <f t="shared" si="154"/>
        <v>0</v>
      </c>
      <c r="K162" s="13">
        <f t="shared" si="154"/>
        <v>0</v>
      </c>
      <c r="L162" s="13">
        <f t="shared" ref="L162:M162" si="170">+L8+L25+L42+L59+L128+L145</f>
        <v>0</v>
      </c>
      <c r="M162" s="13">
        <f t="shared" si="170"/>
        <v>0</v>
      </c>
      <c r="P162" s="16" t="str">
        <f t="shared" si="118"/>
        <v>Сжиженный газ</v>
      </c>
      <c r="Q162" s="16">
        <f t="shared" si="162"/>
        <v>0.22700000000000001</v>
      </c>
      <c r="R162" s="23">
        <f t="shared" ref="R162:T162" si="171">+R8+R25+R42+R59+R128+R145</f>
        <v>0</v>
      </c>
      <c r="S162" s="23">
        <f t="shared" si="171"/>
        <v>0</v>
      </c>
      <c r="T162" s="23">
        <f t="shared" si="171"/>
        <v>0</v>
      </c>
      <c r="U162" s="23">
        <f t="shared" si="157"/>
        <v>0</v>
      </c>
      <c r="V162" s="23">
        <f t="shared" si="157"/>
        <v>0</v>
      </c>
      <c r="W162" s="23">
        <f t="shared" si="157"/>
        <v>0</v>
      </c>
      <c r="X162" s="23">
        <f t="shared" si="157"/>
        <v>0</v>
      </c>
      <c r="Y162" s="23">
        <f t="shared" si="157"/>
        <v>0</v>
      </c>
      <c r="Z162" s="23">
        <f t="shared" ref="Z162:AA162" si="172">+Z8+Z25+Z42+Z59+Z128+Z145</f>
        <v>0</v>
      </c>
      <c r="AA162" s="23">
        <f t="shared" si="172"/>
        <v>0</v>
      </c>
    </row>
    <row r="163" spans="2:27" x14ac:dyDescent="0.25">
      <c r="B163" s="16" t="s">
        <v>9</v>
      </c>
      <c r="C163" s="16">
        <f t="shared" si="159"/>
        <v>11.15</v>
      </c>
      <c r="D163" s="13">
        <f t="shared" ref="D163:F163" si="173">+D9+D26+D43+D60+D129+D146</f>
        <v>0</v>
      </c>
      <c r="E163" s="13">
        <f t="shared" si="173"/>
        <v>0</v>
      </c>
      <c r="F163" s="13">
        <f t="shared" si="173"/>
        <v>0</v>
      </c>
      <c r="G163" s="13">
        <f t="shared" si="154"/>
        <v>0</v>
      </c>
      <c r="H163" s="13">
        <f t="shared" si="154"/>
        <v>0</v>
      </c>
      <c r="I163" s="13">
        <f t="shared" si="154"/>
        <v>0</v>
      </c>
      <c r="J163" s="13">
        <f t="shared" si="154"/>
        <v>0</v>
      </c>
      <c r="K163" s="13">
        <f t="shared" si="154"/>
        <v>0</v>
      </c>
      <c r="L163" s="13">
        <f t="shared" ref="L163:M163" si="174">+L9+L26+L43+L60+L129+L146</f>
        <v>0</v>
      </c>
      <c r="M163" s="13">
        <f t="shared" si="174"/>
        <v>0</v>
      </c>
      <c r="P163" s="16" t="str">
        <f t="shared" si="118"/>
        <v>Мазут</v>
      </c>
      <c r="Q163" s="16">
        <f t="shared" si="162"/>
        <v>0.26700000000000002</v>
      </c>
      <c r="R163" s="23">
        <f t="shared" ref="R163:T163" si="175">+R9+R26+R43+R60+R129+R146</f>
        <v>0</v>
      </c>
      <c r="S163" s="23">
        <f t="shared" si="175"/>
        <v>0</v>
      </c>
      <c r="T163" s="23">
        <f t="shared" si="175"/>
        <v>0</v>
      </c>
      <c r="U163" s="23">
        <f t="shared" si="157"/>
        <v>0</v>
      </c>
      <c r="V163" s="23">
        <f t="shared" si="157"/>
        <v>0</v>
      </c>
      <c r="W163" s="23">
        <f t="shared" si="157"/>
        <v>0</v>
      </c>
      <c r="X163" s="23">
        <f t="shared" si="157"/>
        <v>0</v>
      </c>
      <c r="Y163" s="23">
        <f t="shared" si="157"/>
        <v>0</v>
      </c>
      <c r="Z163" s="23">
        <f t="shared" ref="Z163:AA163" si="176">+Z9+Z26+Z43+Z60+Z129+Z146</f>
        <v>0</v>
      </c>
      <c r="AA163" s="23">
        <f t="shared" si="176"/>
        <v>0</v>
      </c>
    </row>
    <row r="164" spans="2:27" x14ac:dyDescent="0.25">
      <c r="B164" s="16" t="s">
        <v>10</v>
      </c>
      <c r="C164" s="16">
        <f t="shared" si="159"/>
        <v>11.8</v>
      </c>
      <c r="D164" s="13">
        <f t="shared" ref="D164:F164" si="177">+D10+D27+D44+D61+D130+D147</f>
        <v>0</v>
      </c>
      <c r="E164" s="13">
        <f t="shared" si="177"/>
        <v>0</v>
      </c>
      <c r="F164" s="13">
        <f t="shared" si="177"/>
        <v>0</v>
      </c>
      <c r="G164" s="13">
        <f t="shared" si="154"/>
        <v>0</v>
      </c>
      <c r="H164" s="13">
        <f t="shared" si="154"/>
        <v>0</v>
      </c>
      <c r="I164" s="13">
        <f t="shared" si="154"/>
        <v>0</v>
      </c>
      <c r="J164" s="13">
        <f t="shared" si="154"/>
        <v>0</v>
      </c>
      <c r="K164" s="13">
        <f t="shared" si="154"/>
        <v>0</v>
      </c>
      <c r="L164" s="13">
        <f t="shared" ref="L164:M164" si="178">+L10+L27+L44+L61+L130+L147</f>
        <v>0</v>
      </c>
      <c r="M164" s="13">
        <f t="shared" si="178"/>
        <v>0</v>
      </c>
      <c r="P164" s="16" t="str">
        <f t="shared" si="118"/>
        <v>Дизель</v>
      </c>
      <c r="Q164" s="16">
        <f t="shared" si="162"/>
        <v>0.26700000000000002</v>
      </c>
      <c r="R164" s="23">
        <f t="shared" ref="R164:T164" si="179">+R10+R27+R44+R61+R130+R147</f>
        <v>0</v>
      </c>
      <c r="S164" s="23">
        <f t="shared" si="179"/>
        <v>0</v>
      </c>
      <c r="T164" s="23">
        <f t="shared" si="179"/>
        <v>0</v>
      </c>
      <c r="U164" s="23">
        <f t="shared" si="157"/>
        <v>0</v>
      </c>
      <c r="V164" s="23">
        <f t="shared" si="157"/>
        <v>0</v>
      </c>
      <c r="W164" s="23">
        <f t="shared" si="157"/>
        <v>0</v>
      </c>
      <c r="X164" s="23">
        <f t="shared" si="157"/>
        <v>0</v>
      </c>
      <c r="Y164" s="23">
        <f t="shared" si="157"/>
        <v>0</v>
      </c>
      <c r="Z164" s="23">
        <f t="shared" ref="Z164:AA164" si="180">+Z10+Z27+Z44+Z61+Z130+Z147</f>
        <v>0</v>
      </c>
      <c r="AA164" s="23">
        <f t="shared" si="180"/>
        <v>0</v>
      </c>
    </row>
    <row r="165" spans="2:27" x14ac:dyDescent="0.25">
      <c r="B165" s="16" t="s">
        <v>11</v>
      </c>
      <c r="C165" s="16">
        <f t="shared" si="159"/>
        <v>12.13</v>
      </c>
      <c r="D165" s="13">
        <f t="shared" ref="D165:F165" si="181">+D11+D28+D45+D62+D131+D148</f>
        <v>0</v>
      </c>
      <c r="E165" s="13">
        <f t="shared" si="181"/>
        <v>0</v>
      </c>
      <c r="F165" s="13">
        <f t="shared" si="181"/>
        <v>0</v>
      </c>
      <c r="G165" s="13">
        <f t="shared" si="154"/>
        <v>0</v>
      </c>
      <c r="H165" s="13">
        <f t="shared" si="154"/>
        <v>0</v>
      </c>
      <c r="I165" s="13">
        <f t="shared" si="154"/>
        <v>0</v>
      </c>
      <c r="J165" s="13">
        <f t="shared" si="154"/>
        <v>0</v>
      </c>
      <c r="K165" s="13">
        <f t="shared" si="154"/>
        <v>0</v>
      </c>
      <c r="L165" s="13">
        <f t="shared" ref="L165:M165" si="182">+L11+L28+L45+L62+L131+L148</f>
        <v>0</v>
      </c>
      <c r="M165" s="13">
        <f t="shared" si="182"/>
        <v>0</v>
      </c>
      <c r="P165" s="16" t="str">
        <f t="shared" si="118"/>
        <v>Бензин</v>
      </c>
      <c r="Q165" s="16">
        <f t="shared" si="162"/>
        <v>0.249</v>
      </c>
      <c r="R165" s="23">
        <f t="shared" ref="R165:T165" si="183">+R11+R28+R45+R62+R131+R148</f>
        <v>0</v>
      </c>
      <c r="S165" s="23">
        <f t="shared" si="183"/>
        <v>0</v>
      </c>
      <c r="T165" s="23">
        <f t="shared" si="183"/>
        <v>0</v>
      </c>
      <c r="U165" s="23">
        <f t="shared" si="157"/>
        <v>0</v>
      </c>
      <c r="V165" s="23">
        <f t="shared" si="157"/>
        <v>0</v>
      </c>
      <c r="W165" s="23">
        <f t="shared" si="157"/>
        <v>0</v>
      </c>
      <c r="X165" s="23">
        <f t="shared" si="157"/>
        <v>0</v>
      </c>
      <c r="Y165" s="23">
        <f t="shared" si="157"/>
        <v>0</v>
      </c>
      <c r="Z165" s="23">
        <f t="shared" ref="Z165:AA165" si="184">+Z11+Z28+Z45+Z62+Z131+Z148</f>
        <v>0</v>
      </c>
      <c r="AA165" s="23">
        <f t="shared" si="184"/>
        <v>0</v>
      </c>
    </row>
    <row r="166" spans="2:27" x14ac:dyDescent="0.25">
      <c r="B166" s="16" t="s">
        <v>12</v>
      </c>
      <c r="C166" s="16">
        <f t="shared" si="159"/>
        <v>0</v>
      </c>
      <c r="D166" s="13">
        <f t="shared" ref="D166:F166" si="185">+D12+D29+D46+D63+D132+D149</f>
        <v>0</v>
      </c>
      <c r="E166" s="13">
        <f t="shared" si="185"/>
        <v>0</v>
      </c>
      <c r="F166" s="13">
        <f t="shared" si="185"/>
        <v>0</v>
      </c>
      <c r="G166" s="13">
        <f t="shared" si="154"/>
        <v>0</v>
      </c>
      <c r="H166" s="13">
        <f t="shared" si="154"/>
        <v>0</v>
      </c>
      <c r="I166" s="13">
        <f t="shared" si="154"/>
        <v>0</v>
      </c>
      <c r="J166" s="13">
        <f t="shared" si="154"/>
        <v>0</v>
      </c>
      <c r="K166" s="13">
        <f t="shared" si="154"/>
        <v>0</v>
      </c>
      <c r="L166" s="13">
        <f t="shared" ref="L166:M166" si="186">+L12+L29+L46+L63+L132+L149</f>
        <v>0</v>
      </c>
      <c r="M166" s="13">
        <f t="shared" si="186"/>
        <v>0</v>
      </c>
      <c r="P166" s="16" t="str">
        <f t="shared" si="118"/>
        <v>Лигнит</v>
      </c>
      <c r="Q166" s="16">
        <f t="shared" si="162"/>
        <v>0</v>
      </c>
      <c r="R166" s="23">
        <f t="shared" ref="R166:T166" si="187">+R12+R29+R46+R63+R132+R149</f>
        <v>0</v>
      </c>
      <c r="S166" s="23">
        <f t="shared" si="187"/>
        <v>0</v>
      </c>
      <c r="T166" s="23">
        <f t="shared" si="187"/>
        <v>0</v>
      </c>
      <c r="U166" s="23">
        <f t="shared" si="157"/>
        <v>0</v>
      </c>
      <c r="V166" s="23">
        <f t="shared" si="157"/>
        <v>0</v>
      </c>
      <c r="W166" s="23">
        <f t="shared" si="157"/>
        <v>0</v>
      </c>
      <c r="X166" s="23">
        <f t="shared" si="157"/>
        <v>0</v>
      </c>
      <c r="Y166" s="23">
        <f t="shared" si="157"/>
        <v>0</v>
      </c>
      <c r="Z166" s="23">
        <f t="shared" ref="Z166:AA166" si="188">+Z12+Z29+Z46+Z63+Z132+Z149</f>
        <v>0</v>
      </c>
      <c r="AA166" s="23">
        <f t="shared" si="188"/>
        <v>0</v>
      </c>
    </row>
    <row r="167" spans="2:27" x14ac:dyDescent="0.25">
      <c r="B167" s="16" t="s">
        <v>13</v>
      </c>
      <c r="C167" s="16">
        <f t="shared" si="159"/>
        <v>6.51</v>
      </c>
      <c r="D167" s="13">
        <f t="shared" ref="D167:F167" si="189">+D13+D30+D47+D64+D133+D150</f>
        <v>0</v>
      </c>
      <c r="E167" s="13">
        <f t="shared" si="189"/>
        <v>0</v>
      </c>
      <c r="F167" s="13">
        <f t="shared" si="189"/>
        <v>0</v>
      </c>
      <c r="G167" s="13">
        <f t="shared" si="154"/>
        <v>0</v>
      </c>
      <c r="H167" s="13">
        <f t="shared" si="154"/>
        <v>0</v>
      </c>
      <c r="I167" s="13">
        <f t="shared" si="154"/>
        <v>0</v>
      </c>
      <c r="J167" s="13">
        <f t="shared" si="154"/>
        <v>0</v>
      </c>
      <c r="K167" s="13">
        <f t="shared" si="154"/>
        <v>0</v>
      </c>
      <c r="L167" s="13">
        <f t="shared" ref="L167:M167" si="190">+L13+L30+L47+L64+L133+L150</f>
        <v>0</v>
      </c>
      <c r="M167" s="13">
        <f t="shared" si="190"/>
        <v>0</v>
      </c>
      <c r="P167" s="16" t="str">
        <f t="shared" si="118"/>
        <v>Уголь</v>
      </c>
      <c r="Q167" s="16">
        <f t="shared" si="162"/>
        <v>0.35399999999999998</v>
      </c>
      <c r="R167" s="23">
        <f t="shared" ref="R167:T167" si="191">+R13+R30+R47+R64+R133+R150</f>
        <v>0</v>
      </c>
      <c r="S167" s="23">
        <f t="shared" si="191"/>
        <v>0</v>
      </c>
      <c r="T167" s="23">
        <f t="shared" si="191"/>
        <v>0</v>
      </c>
      <c r="U167" s="23">
        <f t="shared" si="157"/>
        <v>0</v>
      </c>
      <c r="V167" s="23">
        <f t="shared" si="157"/>
        <v>0</v>
      </c>
      <c r="W167" s="23">
        <f t="shared" si="157"/>
        <v>0</v>
      </c>
      <c r="X167" s="23">
        <f t="shared" si="157"/>
        <v>0</v>
      </c>
      <c r="Y167" s="23">
        <f t="shared" si="157"/>
        <v>0</v>
      </c>
      <c r="Z167" s="23">
        <f t="shared" ref="Z167:AA167" si="192">+Z13+Z30+Z47+Z64+Z133+Z150</f>
        <v>0</v>
      </c>
      <c r="AA167" s="23">
        <f t="shared" si="192"/>
        <v>0</v>
      </c>
    </row>
    <row r="168" spans="2:27" ht="47.25" x14ac:dyDescent="0.25">
      <c r="B168" s="16" t="s">
        <v>14</v>
      </c>
      <c r="C168" s="16">
        <f t="shared" si="159"/>
        <v>8.14</v>
      </c>
      <c r="D168" s="13">
        <f t="shared" ref="D168:F168" si="193">+D14+D31+D48+D65+D134+D151</f>
        <v>0</v>
      </c>
      <c r="E168" s="13">
        <f t="shared" si="193"/>
        <v>0</v>
      </c>
      <c r="F168" s="13">
        <f t="shared" si="193"/>
        <v>0</v>
      </c>
      <c r="G168" s="13">
        <f t="shared" si="154"/>
        <v>0</v>
      </c>
      <c r="H168" s="13">
        <f t="shared" si="154"/>
        <v>0</v>
      </c>
      <c r="I168" s="13">
        <f t="shared" si="154"/>
        <v>0</v>
      </c>
      <c r="J168" s="13">
        <f t="shared" si="154"/>
        <v>0</v>
      </c>
      <c r="K168" s="13">
        <f t="shared" si="154"/>
        <v>0</v>
      </c>
      <c r="L168" s="13">
        <f t="shared" ref="L168:M168" si="194">+L14+L31+L48+L65+L134+L151</f>
        <v>0</v>
      </c>
      <c r="M168" s="13">
        <f t="shared" si="194"/>
        <v>0</v>
      </c>
      <c r="P168" s="16" t="str">
        <f t="shared" si="118"/>
        <v>Другие виды ископаемого топлива</v>
      </c>
      <c r="Q168" s="16">
        <f t="shared" si="162"/>
        <v>0.38200000000000001</v>
      </c>
      <c r="R168" s="23">
        <f t="shared" ref="R168:T168" si="195">+R14+R31+R48+R65+R134+R151</f>
        <v>0</v>
      </c>
      <c r="S168" s="23">
        <f t="shared" si="195"/>
        <v>0</v>
      </c>
      <c r="T168" s="23">
        <f t="shared" si="195"/>
        <v>0</v>
      </c>
      <c r="U168" s="23">
        <f t="shared" si="157"/>
        <v>0</v>
      </c>
      <c r="V168" s="23">
        <f t="shared" si="157"/>
        <v>0</v>
      </c>
      <c r="W168" s="23">
        <f t="shared" si="157"/>
        <v>0</v>
      </c>
      <c r="X168" s="23">
        <f t="shared" si="157"/>
        <v>0</v>
      </c>
      <c r="Y168" s="23">
        <f t="shared" si="157"/>
        <v>0</v>
      </c>
      <c r="Z168" s="23">
        <f t="shared" ref="Z168:AA168" si="196">+Z14+Z31+Z48+Z65+Z134+Z151</f>
        <v>0</v>
      </c>
      <c r="AA168" s="23">
        <f t="shared" si="196"/>
        <v>0</v>
      </c>
    </row>
    <row r="169" spans="2:27" ht="31.5" x14ac:dyDescent="0.25">
      <c r="B169" s="16" t="s">
        <v>15</v>
      </c>
      <c r="C169" s="16">
        <f t="shared" si="159"/>
        <v>8.14</v>
      </c>
      <c r="D169" s="13">
        <f t="shared" ref="D169:F169" si="197">+D15+D32+D49+D66+D135+D152</f>
        <v>0</v>
      </c>
      <c r="E169" s="13">
        <f t="shared" si="197"/>
        <v>0</v>
      </c>
      <c r="F169" s="13">
        <f t="shared" si="197"/>
        <v>0</v>
      </c>
      <c r="G169" s="13">
        <f t="shared" si="154"/>
        <v>0</v>
      </c>
      <c r="H169" s="13">
        <f t="shared" si="154"/>
        <v>0</v>
      </c>
      <c r="I169" s="13">
        <f t="shared" si="154"/>
        <v>0</v>
      </c>
      <c r="J169" s="13">
        <f t="shared" si="154"/>
        <v>0</v>
      </c>
      <c r="K169" s="13">
        <f t="shared" si="154"/>
        <v>0</v>
      </c>
      <c r="L169" s="13">
        <f t="shared" ref="L169:M169" si="198">+L15+L32+L49+L66+L135+L152</f>
        <v>0</v>
      </c>
      <c r="M169" s="13">
        <f t="shared" si="198"/>
        <v>0</v>
      </c>
      <c r="P169" s="16" t="str">
        <f t="shared" si="118"/>
        <v>Растительное топливо</v>
      </c>
      <c r="Q169" s="16">
        <f t="shared" si="162"/>
        <v>0.40300000000000002</v>
      </c>
      <c r="R169" s="23">
        <f t="shared" ref="R169:T169" si="199">+R15+R32+R49+R66+R135+R152</f>
        <v>0</v>
      </c>
      <c r="S169" s="23">
        <f t="shared" si="199"/>
        <v>0</v>
      </c>
      <c r="T169" s="23">
        <f t="shared" si="199"/>
        <v>0</v>
      </c>
      <c r="U169" s="23">
        <f t="shared" si="157"/>
        <v>0</v>
      </c>
      <c r="V169" s="23">
        <f t="shared" si="157"/>
        <v>0</v>
      </c>
      <c r="W169" s="23">
        <f t="shared" si="157"/>
        <v>0</v>
      </c>
      <c r="X169" s="23">
        <f t="shared" si="157"/>
        <v>0</v>
      </c>
      <c r="Y169" s="23">
        <f t="shared" si="157"/>
        <v>0</v>
      </c>
      <c r="Z169" s="23">
        <f t="shared" ref="Z169:AA169" si="200">+Z15+Z32+Z49+Z66+Z135+Z152</f>
        <v>0</v>
      </c>
      <c r="AA169" s="23">
        <f t="shared" si="200"/>
        <v>0</v>
      </c>
    </row>
    <row r="170" spans="2:27" x14ac:dyDescent="0.25">
      <c r="B170" s="16" t="s">
        <v>16</v>
      </c>
      <c r="C170" s="16">
        <f t="shared" si="159"/>
        <v>8.33</v>
      </c>
      <c r="D170" s="13">
        <f t="shared" ref="D170:F170" si="201">+D16+D33+D50+D67+D136+D153</f>
        <v>0</v>
      </c>
      <c r="E170" s="13">
        <f t="shared" si="201"/>
        <v>0</v>
      </c>
      <c r="F170" s="13">
        <f t="shared" si="201"/>
        <v>0</v>
      </c>
      <c r="G170" s="13">
        <f t="shared" si="154"/>
        <v>0</v>
      </c>
      <c r="H170" s="13">
        <f t="shared" si="154"/>
        <v>0</v>
      </c>
      <c r="I170" s="13">
        <f t="shared" si="154"/>
        <v>0</v>
      </c>
      <c r="J170" s="13">
        <f t="shared" si="154"/>
        <v>0</v>
      </c>
      <c r="K170" s="13">
        <f t="shared" si="154"/>
        <v>0</v>
      </c>
      <c r="L170" s="13">
        <f t="shared" ref="L170:M170" si="202">+L16+L33+L50+L67+L136+L153</f>
        <v>0</v>
      </c>
      <c r="M170" s="13">
        <f t="shared" si="202"/>
        <v>0</v>
      </c>
      <c r="P170" s="16" t="str">
        <f t="shared" si="118"/>
        <v>Биотопливо</v>
      </c>
      <c r="Q170" s="16">
        <f t="shared" si="162"/>
        <v>0.255</v>
      </c>
      <c r="R170" s="23">
        <f t="shared" ref="R170:T170" si="203">+R16+R33+R50+R67+R136+R153</f>
        <v>0</v>
      </c>
      <c r="S170" s="23">
        <f t="shared" si="203"/>
        <v>0</v>
      </c>
      <c r="T170" s="23">
        <f t="shared" si="203"/>
        <v>0</v>
      </c>
      <c r="U170" s="23">
        <f t="shared" si="157"/>
        <v>0</v>
      </c>
      <c r="V170" s="23">
        <f t="shared" si="157"/>
        <v>0</v>
      </c>
      <c r="W170" s="23">
        <f t="shared" si="157"/>
        <v>0</v>
      </c>
      <c r="X170" s="23">
        <f t="shared" si="157"/>
        <v>0</v>
      </c>
      <c r="Y170" s="23">
        <f t="shared" si="157"/>
        <v>0</v>
      </c>
      <c r="Z170" s="23">
        <f t="shared" ref="Z170:AA170" si="204">+Z16+Z33+Z50+Z67+Z136+Z153</f>
        <v>0</v>
      </c>
      <c r="AA170" s="23">
        <f t="shared" si="204"/>
        <v>0</v>
      </c>
    </row>
    <row r="171" spans="2:27" x14ac:dyDescent="0.25">
      <c r="B171" s="16" t="s">
        <v>17</v>
      </c>
      <c r="C171" s="16">
        <f t="shared" si="159"/>
        <v>8.14</v>
      </c>
      <c r="D171" s="13">
        <f t="shared" ref="D171:F171" si="205">+D17+D34+D51+D68+D137+D154</f>
        <v>0</v>
      </c>
      <c r="E171" s="13">
        <f t="shared" si="205"/>
        <v>0</v>
      </c>
      <c r="F171" s="13">
        <f t="shared" si="205"/>
        <v>0</v>
      </c>
      <c r="G171" s="13">
        <f t="shared" si="154"/>
        <v>0</v>
      </c>
      <c r="H171" s="13">
        <f t="shared" si="154"/>
        <v>0</v>
      </c>
      <c r="I171" s="13">
        <f t="shared" si="154"/>
        <v>0</v>
      </c>
      <c r="J171" s="13">
        <f t="shared" si="154"/>
        <v>0</v>
      </c>
      <c r="K171" s="13">
        <f t="shared" si="154"/>
        <v>0</v>
      </c>
      <c r="L171" s="13">
        <f t="shared" ref="L171:M171" si="206">+L17+L34+L51+L68+L137+L154</f>
        <v>0</v>
      </c>
      <c r="M171" s="13">
        <f t="shared" si="206"/>
        <v>0</v>
      </c>
      <c r="P171" s="16" t="str">
        <f t="shared" si="118"/>
        <v>Другая биомасса</v>
      </c>
      <c r="Q171" s="16">
        <f t="shared" si="162"/>
        <v>0</v>
      </c>
      <c r="R171" s="23">
        <f t="shared" ref="R171:T171" si="207">+R17+R34+R51+R68+R137+R154</f>
        <v>0</v>
      </c>
      <c r="S171" s="23">
        <f t="shared" si="207"/>
        <v>0</v>
      </c>
      <c r="T171" s="23">
        <f t="shared" si="207"/>
        <v>0</v>
      </c>
      <c r="U171" s="23">
        <f t="shared" si="157"/>
        <v>0</v>
      </c>
      <c r="V171" s="23">
        <f t="shared" si="157"/>
        <v>0</v>
      </c>
      <c r="W171" s="23">
        <f t="shared" si="157"/>
        <v>0</v>
      </c>
      <c r="X171" s="23">
        <f t="shared" si="157"/>
        <v>0</v>
      </c>
      <c r="Y171" s="23">
        <f t="shared" si="157"/>
        <v>0</v>
      </c>
      <c r="Z171" s="23">
        <f t="shared" ref="Z171:AA171" si="208">+Z17+Z34+Z51+Z68+Z137+Z154</f>
        <v>0</v>
      </c>
      <c r="AA171" s="23">
        <f t="shared" si="208"/>
        <v>0</v>
      </c>
    </row>
    <row r="172" spans="2:27" ht="31.5" x14ac:dyDescent="0.25">
      <c r="B172" s="16" t="s">
        <v>18</v>
      </c>
      <c r="C172" s="16">
        <f t="shared" si="159"/>
        <v>1.1599999999999999</v>
      </c>
      <c r="D172" s="13">
        <f t="shared" ref="D172:F172" si="209">+D18+D35+D52+D69+D138+D155</f>
        <v>0</v>
      </c>
      <c r="E172" s="13">
        <f t="shared" si="209"/>
        <v>0</v>
      </c>
      <c r="F172" s="13">
        <f t="shared" si="209"/>
        <v>0</v>
      </c>
      <c r="G172" s="13">
        <f t="shared" si="154"/>
        <v>0</v>
      </c>
      <c r="H172" s="13">
        <f t="shared" si="154"/>
        <v>0</v>
      </c>
      <c r="I172" s="13">
        <f t="shared" si="154"/>
        <v>0</v>
      </c>
      <c r="J172" s="13">
        <f t="shared" si="154"/>
        <v>0</v>
      </c>
      <c r="K172" s="13">
        <f t="shared" si="154"/>
        <v>0</v>
      </c>
      <c r="L172" s="13">
        <f t="shared" ref="L172:M172" si="210">+L18+L35+L52+L69+L138+L155</f>
        <v>0</v>
      </c>
      <c r="M172" s="13">
        <f t="shared" si="210"/>
        <v>0</v>
      </c>
      <c r="P172" s="16" t="str">
        <f t="shared" si="118"/>
        <v>Солнечная тепловая энергия</v>
      </c>
      <c r="Q172" s="16">
        <f t="shared" si="162"/>
        <v>0</v>
      </c>
      <c r="R172" s="23">
        <f t="shared" ref="R172:T172" si="211">+R18+R35+R52+R69+R138+R155</f>
        <v>0</v>
      </c>
      <c r="S172" s="23">
        <f t="shared" si="211"/>
        <v>0</v>
      </c>
      <c r="T172" s="23">
        <f t="shared" si="211"/>
        <v>0</v>
      </c>
      <c r="U172" s="23">
        <f t="shared" si="157"/>
        <v>0</v>
      </c>
      <c r="V172" s="23">
        <f t="shared" si="157"/>
        <v>0</v>
      </c>
      <c r="W172" s="23">
        <f t="shared" si="157"/>
        <v>0</v>
      </c>
      <c r="X172" s="23">
        <f t="shared" si="157"/>
        <v>0</v>
      </c>
      <c r="Y172" s="23">
        <f t="shared" si="157"/>
        <v>0</v>
      </c>
      <c r="Z172" s="23">
        <f t="shared" ref="Z172:AA172" si="212">+Z18+Z35+Z52+Z69+Z138+Z155</f>
        <v>0</v>
      </c>
      <c r="AA172" s="23">
        <f t="shared" si="212"/>
        <v>0</v>
      </c>
    </row>
    <row r="173" spans="2:27" x14ac:dyDescent="0.25">
      <c r="B173" s="16" t="s">
        <v>19</v>
      </c>
      <c r="C173" s="16">
        <f t="shared" si="159"/>
        <v>1.1599999999999999</v>
      </c>
      <c r="D173" s="13">
        <f t="shared" ref="D173:F173" si="213">+D19+D36+D53+D70+D139+D156</f>
        <v>0</v>
      </c>
      <c r="E173" s="13">
        <f t="shared" si="213"/>
        <v>0</v>
      </c>
      <c r="F173" s="13">
        <f t="shared" si="213"/>
        <v>0</v>
      </c>
      <c r="G173" s="13">
        <f t="shared" si="154"/>
        <v>0</v>
      </c>
      <c r="H173" s="13">
        <f t="shared" si="154"/>
        <v>0</v>
      </c>
      <c r="I173" s="13">
        <f t="shared" si="154"/>
        <v>0</v>
      </c>
      <c r="J173" s="13">
        <f t="shared" si="154"/>
        <v>0</v>
      </c>
      <c r="K173" s="13">
        <f t="shared" si="154"/>
        <v>0</v>
      </c>
      <c r="L173" s="13">
        <f t="shared" ref="L173:M173" si="214">+L19+L36+L53+L70+L139+L156</f>
        <v>0</v>
      </c>
      <c r="M173" s="13">
        <f t="shared" si="214"/>
        <v>0</v>
      </c>
      <c r="P173" s="16" t="str">
        <f t="shared" si="118"/>
        <v>Геотермальная</v>
      </c>
      <c r="Q173" s="16">
        <f t="shared" si="162"/>
        <v>0</v>
      </c>
      <c r="R173" s="23">
        <f t="shared" ref="R173:T173" si="215">+R19+R36+R53+R70+R139+R156</f>
        <v>0</v>
      </c>
      <c r="S173" s="23">
        <f t="shared" si="215"/>
        <v>0</v>
      </c>
      <c r="T173" s="23">
        <f t="shared" si="215"/>
        <v>0</v>
      </c>
      <c r="U173" s="23">
        <f t="shared" si="157"/>
        <v>0</v>
      </c>
      <c r="V173" s="23">
        <f t="shared" si="157"/>
        <v>0</v>
      </c>
      <c r="W173" s="23">
        <f t="shared" si="157"/>
        <v>0</v>
      </c>
      <c r="X173" s="23">
        <f t="shared" si="157"/>
        <v>0</v>
      </c>
      <c r="Y173" s="23">
        <f t="shared" si="157"/>
        <v>0</v>
      </c>
      <c r="Z173" s="23">
        <f t="shared" ref="Z173:AA173" si="216">+Z19+Z36+Z53+Z70+Z139+Z156</f>
        <v>0</v>
      </c>
      <c r="AA173" s="23">
        <f t="shared" si="216"/>
        <v>0</v>
      </c>
    </row>
    <row r="174" spans="2:27" x14ac:dyDescent="0.25">
      <c r="B174" s="5" t="s">
        <v>31</v>
      </c>
      <c r="C174" s="24"/>
      <c r="D174" s="13">
        <f t="shared" ref="D174:K174" si="217">+D20+D37+D54+D71+D140+D157</f>
        <v>0</v>
      </c>
      <c r="E174" s="13">
        <f t="shared" si="217"/>
        <v>0</v>
      </c>
      <c r="F174" s="13">
        <f t="shared" si="217"/>
        <v>0</v>
      </c>
      <c r="G174" s="13">
        <f t="shared" si="217"/>
        <v>0</v>
      </c>
      <c r="H174" s="13">
        <f t="shared" si="217"/>
        <v>0</v>
      </c>
      <c r="I174" s="13">
        <f t="shared" si="217"/>
        <v>0</v>
      </c>
      <c r="J174" s="13">
        <f t="shared" si="217"/>
        <v>0</v>
      </c>
      <c r="K174" s="13">
        <f t="shared" si="217"/>
        <v>0</v>
      </c>
      <c r="L174" s="13">
        <f t="shared" ref="L174:M174" si="218">+L20+L37+L54+L71+L140+L157</f>
        <v>0</v>
      </c>
      <c r="M174" s="13">
        <f t="shared" si="218"/>
        <v>0</v>
      </c>
      <c r="P174" s="5" t="s">
        <v>31</v>
      </c>
      <c r="Q174" s="24"/>
      <c r="R174" s="23">
        <f t="shared" ref="R174:Y174" si="219">+R20+R37+R54+R71+R140+R157</f>
        <v>0</v>
      </c>
      <c r="S174" s="23">
        <f t="shared" si="219"/>
        <v>0</v>
      </c>
      <c r="T174" s="23">
        <f t="shared" si="219"/>
        <v>0</v>
      </c>
      <c r="U174" s="23">
        <f t="shared" si="219"/>
        <v>0</v>
      </c>
      <c r="V174" s="23">
        <f t="shared" si="219"/>
        <v>0</v>
      </c>
      <c r="W174" s="23">
        <f t="shared" si="219"/>
        <v>0</v>
      </c>
      <c r="X174" s="23">
        <f t="shared" si="219"/>
        <v>0</v>
      </c>
      <c r="Y174" s="23">
        <f t="shared" si="219"/>
        <v>0</v>
      </c>
      <c r="Z174" s="23">
        <f t="shared" ref="Z174:AA174" si="220">+Z20+Z37+Z54+Z71+Z140+Z157</f>
        <v>0</v>
      </c>
      <c r="AA174" s="23">
        <f t="shared" si="220"/>
        <v>0</v>
      </c>
    </row>
    <row r="175" spans="2:27" ht="19.5" customHeight="1" x14ac:dyDescent="0.25"/>
  </sheetData>
  <dataValidations count="2">
    <dataValidation allowBlank="1" showInputMessage="1" showErrorMessage="1" prompt="Автодорожный, рельсовый и лодочный транспорт на территории местного органа власти, который относится к транспорту пассажиров и грузов, не указанному выше (например, частные пассажирские автомобили и грузовой транспорт)." sqref="Q107 B107:M107"/>
    <dataValidation allowBlank="1" showInputMessage="1" showErrorMessage="1" prompt="The table below will use the value inserted here to calculate your CO2 emissions. " sqref="Q5:Q20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K19" sqref="K19"/>
    </sheetView>
  </sheetViews>
  <sheetFormatPr defaultRowHeight="15" x14ac:dyDescent="0.25"/>
  <cols>
    <col min="1" max="1" width="37" customWidth="1"/>
    <col min="2" max="2" width="19.42578125" customWidth="1"/>
    <col min="4" max="4" width="35.140625" customWidth="1"/>
    <col min="6" max="6" width="25.28515625" customWidth="1"/>
    <col min="7" max="9" width="9.140625" hidden="1" customWidth="1"/>
  </cols>
  <sheetData>
    <row r="1" spans="1:8" x14ac:dyDescent="0.25">
      <c r="A1" t="s">
        <v>38</v>
      </c>
      <c r="B1" t="s">
        <v>39</v>
      </c>
      <c r="C1" t="s">
        <v>40</v>
      </c>
    </row>
    <row r="2" spans="1:8" x14ac:dyDescent="0.25">
      <c r="A2" t="s">
        <v>41</v>
      </c>
      <c r="B2" t="s">
        <v>42</v>
      </c>
    </row>
    <row r="3" spans="1:8" x14ac:dyDescent="0.25">
      <c r="A3" t="s">
        <v>43</v>
      </c>
      <c r="B3" t="s">
        <v>42</v>
      </c>
      <c r="F3" s="49" t="s">
        <v>44</v>
      </c>
      <c r="H3">
        <f>MATCH(1,INDEX(--(F3:F399=""),0),0)-1</f>
        <v>9</v>
      </c>
    </row>
    <row r="4" spans="1:8" x14ac:dyDescent="0.25">
      <c r="A4" t="s">
        <v>45</v>
      </c>
      <c r="B4" t="s">
        <v>46</v>
      </c>
      <c r="C4" t="s">
        <v>47</v>
      </c>
      <c r="F4" s="49" t="s">
        <v>42</v>
      </c>
    </row>
    <row r="5" spans="1:8" x14ac:dyDescent="0.25">
      <c r="A5" t="s">
        <v>48</v>
      </c>
      <c r="B5" t="s">
        <v>42</v>
      </c>
      <c r="F5" s="49" t="s">
        <v>46</v>
      </c>
    </row>
    <row r="6" spans="1:8" x14ac:dyDescent="0.25">
      <c r="A6" t="s">
        <v>49</v>
      </c>
      <c r="B6" t="s">
        <v>42</v>
      </c>
      <c r="C6" t="s">
        <v>50</v>
      </c>
      <c r="F6" s="49" t="s">
        <v>51</v>
      </c>
    </row>
    <row r="7" spans="1:8" x14ac:dyDescent="0.25">
      <c r="A7" t="s">
        <v>52</v>
      </c>
      <c r="B7" t="s">
        <v>44</v>
      </c>
      <c r="F7" s="49" t="s">
        <v>53</v>
      </c>
    </row>
    <row r="8" spans="1:8" x14ac:dyDescent="0.25">
      <c r="A8" t="s">
        <v>54</v>
      </c>
      <c r="B8" t="s">
        <v>44</v>
      </c>
      <c r="F8" s="49" t="s">
        <v>55</v>
      </c>
    </row>
    <row r="9" spans="1:8" x14ac:dyDescent="0.25">
      <c r="A9" t="s">
        <v>56</v>
      </c>
      <c r="B9" t="s">
        <v>44</v>
      </c>
      <c r="F9" s="49" t="s">
        <v>27</v>
      </c>
    </row>
    <row r="10" spans="1:8" x14ac:dyDescent="0.25">
      <c r="A10" t="s">
        <v>57</v>
      </c>
      <c r="B10" t="s">
        <v>44</v>
      </c>
      <c r="F10" s="49" t="s">
        <v>58</v>
      </c>
    </row>
    <row r="11" spans="1:8" x14ac:dyDescent="0.25">
      <c r="A11" t="s">
        <v>59</v>
      </c>
      <c r="B11" t="s">
        <v>44</v>
      </c>
      <c r="F11" s="49" t="s">
        <v>60</v>
      </c>
    </row>
    <row r="12" spans="1:8" x14ac:dyDescent="0.25">
      <c r="A12" t="s">
        <v>61</v>
      </c>
      <c r="B12" t="s">
        <v>44</v>
      </c>
    </row>
    <row r="13" spans="1:8" x14ac:dyDescent="0.25">
      <c r="A13" t="s">
        <v>62</v>
      </c>
      <c r="B13" t="s">
        <v>44</v>
      </c>
    </row>
    <row r="14" spans="1:8" x14ac:dyDescent="0.25">
      <c r="A14" t="s">
        <v>63</v>
      </c>
      <c r="B14" t="s">
        <v>44</v>
      </c>
    </row>
    <row r="15" spans="1:8" x14ac:dyDescent="0.25">
      <c r="A15" t="s">
        <v>64</v>
      </c>
      <c r="B15" t="s">
        <v>44</v>
      </c>
    </row>
    <row r="16" spans="1:8" x14ac:dyDescent="0.25">
      <c r="A16" t="s">
        <v>65</v>
      </c>
      <c r="B16" t="s">
        <v>44</v>
      </c>
    </row>
    <row r="17" spans="1:3" x14ac:dyDescent="0.25">
      <c r="A17" t="s">
        <v>66</v>
      </c>
      <c r="B17" t="s">
        <v>44</v>
      </c>
    </row>
    <row r="18" spans="1:3" x14ac:dyDescent="0.25">
      <c r="A18" t="s">
        <v>67</v>
      </c>
      <c r="B18" t="s">
        <v>68</v>
      </c>
      <c r="C18" t="s">
        <v>69</v>
      </c>
    </row>
    <row r="19" spans="1:3" x14ac:dyDescent="0.25">
      <c r="A19" t="s">
        <v>70</v>
      </c>
      <c r="B19" t="s">
        <v>60</v>
      </c>
      <c r="C19" t="s">
        <v>69</v>
      </c>
    </row>
    <row r="20" spans="1:3" x14ac:dyDescent="0.25">
      <c r="A20" t="s">
        <v>71</v>
      </c>
      <c r="B20" t="s">
        <v>42</v>
      </c>
      <c r="C20" t="s">
        <v>72</v>
      </c>
    </row>
    <row r="21" spans="1:3" x14ac:dyDescent="0.25">
      <c r="A21" t="s">
        <v>73</v>
      </c>
      <c r="B21" t="s">
        <v>42</v>
      </c>
      <c r="C21" t="s">
        <v>74</v>
      </c>
    </row>
    <row r="22" spans="1:3" x14ac:dyDescent="0.25">
      <c r="A22" t="s">
        <v>75</v>
      </c>
      <c r="B22" t="s">
        <v>42</v>
      </c>
      <c r="C22" t="s">
        <v>76</v>
      </c>
    </row>
    <row r="23" spans="1:3" x14ac:dyDescent="0.25">
      <c r="A23" t="s">
        <v>77</v>
      </c>
      <c r="B23" t="s">
        <v>53</v>
      </c>
    </row>
    <row r="24" spans="1:3" x14ac:dyDescent="0.25">
      <c r="A24" t="s">
        <v>78</v>
      </c>
      <c r="B24" t="s">
        <v>53</v>
      </c>
    </row>
    <row r="25" spans="1:3" x14ac:dyDescent="0.25">
      <c r="A25" t="s">
        <v>79</v>
      </c>
      <c r="B25" t="s">
        <v>60</v>
      </c>
      <c r="C25" t="s">
        <v>80</v>
      </c>
    </row>
    <row r="26" spans="1:3" x14ac:dyDescent="0.25">
      <c r="A26" t="s">
        <v>81</v>
      </c>
      <c r="B26" t="s">
        <v>53</v>
      </c>
      <c r="C26" t="s">
        <v>82</v>
      </c>
    </row>
    <row r="27" spans="1:3" x14ac:dyDescent="0.25">
      <c r="A27" t="s">
        <v>83</v>
      </c>
      <c r="B27" t="s">
        <v>60</v>
      </c>
      <c r="C27" t="s">
        <v>84</v>
      </c>
    </row>
    <row r="28" spans="1:3" x14ac:dyDescent="0.25">
      <c r="A28" t="s">
        <v>85</v>
      </c>
      <c r="B28" t="s">
        <v>44</v>
      </c>
    </row>
    <row r="29" spans="1:3" x14ac:dyDescent="0.25">
      <c r="A29" t="s">
        <v>86</v>
      </c>
      <c r="B29" t="s">
        <v>44</v>
      </c>
    </row>
    <row r="30" spans="1:3" x14ac:dyDescent="0.25">
      <c r="A30" t="s">
        <v>87</v>
      </c>
      <c r="B30" t="s">
        <v>44</v>
      </c>
    </row>
    <row r="31" spans="1:3" x14ac:dyDescent="0.25">
      <c r="A31" t="s">
        <v>88</v>
      </c>
      <c r="B31" t="s">
        <v>44</v>
      </c>
    </row>
    <row r="32" spans="1:3" x14ac:dyDescent="0.25">
      <c r="A32" t="s">
        <v>89</v>
      </c>
      <c r="B32" t="s">
        <v>44</v>
      </c>
    </row>
    <row r="33" spans="1:3" x14ac:dyDescent="0.25">
      <c r="A33" t="s">
        <v>90</v>
      </c>
      <c r="B33" t="s">
        <v>44</v>
      </c>
    </row>
    <row r="34" spans="1:3" x14ac:dyDescent="0.25">
      <c r="A34" t="s">
        <v>91</v>
      </c>
      <c r="B34" t="s">
        <v>44</v>
      </c>
    </row>
    <row r="35" spans="1:3" x14ac:dyDescent="0.25">
      <c r="A35" t="s">
        <v>92</v>
      </c>
      <c r="B35" t="s">
        <v>44</v>
      </c>
    </row>
    <row r="36" spans="1:3" x14ac:dyDescent="0.25">
      <c r="A36" t="s">
        <v>93</v>
      </c>
      <c r="B36" t="s">
        <v>44</v>
      </c>
    </row>
    <row r="37" spans="1:3" x14ac:dyDescent="0.25">
      <c r="A37" t="s">
        <v>94</v>
      </c>
      <c r="B37" t="s">
        <v>42</v>
      </c>
    </row>
    <row r="38" spans="1:3" x14ac:dyDescent="0.25">
      <c r="A38" t="s">
        <v>95</v>
      </c>
      <c r="B38" t="s">
        <v>42</v>
      </c>
      <c r="C38" t="s">
        <v>96</v>
      </c>
    </row>
    <row r="39" spans="1:3" x14ac:dyDescent="0.25">
      <c r="A39" t="s">
        <v>97</v>
      </c>
      <c r="B39" t="s">
        <v>53</v>
      </c>
      <c r="C39" t="s">
        <v>98</v>
      </c>
    </row>
    <row r="40" spans="1:3" x14ac:dyDescent="0.25">
      <c r="A40" t="s">
        <v>99</v>
      </c>
      <c r="B40" t="s">
        <v>53</v>
      </c>
    </row>
    <row r="41" spans="1:3" x14ac:dyDescent="0.25">
      <c r="A41" t="s">
        <v>100</v>
      </c>
      <c r="B41" t="s">
        <v>27</v>
      </c>
    </row>
    <row r="42" spans="1:3" x14ac:dyDescent="0.25">
      <c r="A42" t="s">
        <v>101</v>
      </c>
      <c r="B42" t="s">
        <v>60</v>
      </c>
    </row>
    <row r="43" spans="1:3" x14ac:dyDescent="0.25">
      <c r="A43" t="s">
        <v>102</v>
      </c>
      <c r="B43" t="s">
        <v>51</v>
      </c>
      <c r="C43" t="s">
        <v>103</v>
      </c>
    </row>
    <row r="44" spans="1:3" x14ac:dyDescent="0.25">
      <c r="A44" t="s">
        <v>104</v>
      </c>
      <c r="B44" t="s">
        <v>44</v>
      </c>
    </row>
    <row r="45" spans="1:3" x14ac:dyDescent="0.25">
      <c r="A45" t="s">
        <v>105</v>
      </c>
      <c r="B45" t="s">
        <v>44</v>
      </c>
    </row>
    <row r="46" spans="1:3" x14ac:dyDescent="0.25">
      <c r="A46" t="s">
        <v>106</v>
      </c>
      <c r="B46" t="s">
        <v>42</v>
      </c>
    </row>
    <row r="47" spans="1:3" x14ac:dyDescent="0.25">
      <c r="A47" t="s">
        <v>107</v>
      </c>
      <c r="B47" t="s">
        <v>42</v>
      </c>
    </row>
    <row r="48" spans="1:3" x14ac:dyDescent="0.25">
      <c r="A48" t="s">
        <v>108</v>
      </c>
      <c r="B48" t="s">
        <v>42</v>
      </c>
    </row>
    <row r="49" spans="1:3" x14ac:dyDescent="0.25">
      <c r="A49" t="s">
        <v>109</v>
      </c>
      <c r="B49" t="s">
        <v>44</v>
      </c>
      <c r="C49" t="s">
        <v>110</v>
      </c>
    </row>
    <row r="50" spans="1:3" x14ac:dyDescent="0.25">
      <c r="A50" t="s">
        <v>111</v>
      </c>
      <c r="B50" t="s">
        <v>42</v>
      </c>
      <c r="C50" t="s">
        <v>112</v>
      </c>
    </row>
    <row r="51" spans="1:3" x14ac:dyDescent="0.25">
      <c r="A51" t="s">
        <v>113</v>
      </c>
      <c r="B51" t="s">
        <v>42</v>
      </c>
      <c r="C51" t="s">
        <v>114</v>
      </c>
    </row>
    <row r="52" spans="1:3" x14ac:dyDescent="0.25">
      <c r="A52" t="s">
        <v>115</v>
      </c>
      <c r="B52" t="s">
        <v>44</v>
      </c>
      <c r="C52" t="s">
        <v>116</v>
      </c>
    </row>
  </sheetData>
  <dataValidations count="1">
    <dataValidation type="list" allowBlank="1" showInputMessage="1" showErrorMessage="1" sqref="B2:B52">
      <formula1>OFFSET($F$3,,,$H$3)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ТЭР нат ед</vt:lpstr>
      <vt:lpstr>МВт и СО2</vt:lpstr>
      <vt:lpstr>распределение по секторам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</dc:creator>
  <cp:lastModifiedBy>Alena</cp:lastModifiedBy>
  <dcterms:created xsi:type="dcterms:W3CDTF">2018-12-04T14:41:28Z</dcterms:created>
  <dcterms:modified xsi:type="dcterms:W3CDTF">2019-10-22T06:20:35Z</dcterms:modified>
</cp:coreProperties>
</file>